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0\204_Doplnění závor na přejezdu P7152 v km 18,751 trati Zaječí - Hodonín\SO 11-21-01 Propustek v km 18,757\04_TISK\_OPRAVA po připomínkách\"/>
    </mc:Choice>
  </mc:AlternateContent>
  <xr:revisionPtr revIDLastSave="0" documentId="8_{0A9D6DE7-E2AA-40DD-95EA-C21C9625367A}" xr6:coauthVersionLast="47" xr6:coauthVersionMax="47" xr10:uidLastSave="{00000000-0000-0000-0000-000000000000}"/>
  <bookViews>
    <workbookView xWindow="-120" yWindow="-120" windowWidth="29040" windowHeight="15990" xr2:uid="{5E2E34E3-90E9-4AC7-AAEC-983A32445F54}"/>
  </bookViews>
  <sheets>
    <sheet name="_R" sheetId="1" r:id="rId1"/>
  </sheets>
  <definedNames>
    <definedName name="_xlnm._FilterDatabase" localSheetId="0" hidden="1">_R!$A$7:$I$7</definedName>
    <definedName name="_xlnm.Print_Area" localSheetId="0">_R!$B$1:$I$122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9" i="1" l="1"/>
  <c r="I115" i="1"/>
  <c r="I111" i="1"/>
  <c r="I107" i="1"/>
  <c r="I103" i="1"/>
  <c r="I99" i="1"/>
  <c r="I95" i="1"/>
  <c r="I90" i="1"/>
  <c r="I89" i="1"/>
  <c r="I85" i="1"/>
  <c r="I84" i="1" s="1"/>
  <c r="I80" i="1"/>
  <c r="I76" i="1"/>
  <c r="I72" i="1"/>
  <c r="I71" i="1" s="1"/>
  <c r="I67" i="1"/>
  <c r="I63" i="1"/>
  <c r="I62" i="1" s="1"/>
  <c r="I58" i="1"/>
  <c r="I54" i="1"/>
  <c r="I50" i="1"/>
  <c r="I46" i="1"/>
  <c r="I42" i="1"/>
  <c r="I38" i="1"/>
  <c r="I34" i="1"/>
  <c r="I30" i="1"/>
  <c r="I25" i="1"/>
  <c r="I21" i="1"/>
  <c r="I17" i="1"/>
  <c r="I13" i="1"/>
  <c r="I9" i="1"/>
  <c r="I8" i="1" l="1"/>
  <c r="I29" i="1"/>
  <c r="I94" i="1"/>
  <c r="I3" i="1"/>
</calcChain>
</file>

<file path=xl/sharedStrings.xml><?xml version="1.0" encoding="utf-8"?>
<sst xmlns="http://schemas.openxmlformats.org/spreadsheetml/2006/main" count="330" uniqueCount="169">
  <si>
    <t>Firma: EXprojekt s.r.o.</t>
  </si>
  <si>
    <t>S</t>
  </si>
  <si>
    <t>Stavba:</t>
  </si>
  <si>
    <t>„Doplnění závor na přejezdu P7152 v km 18,751 trati Zaječí - Hodonín“</t>
  </si>
  <si>
    <t xml:space="preserve">SO 11-21-01 </t>
  </si>
  <si>
    <t>O</t>
  </si>
  <si>
    <t>Rozpočet:</t>
  </si>
  <si>
    <t>Propustek v km 18,757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</si>
  <si>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</si>
  <si>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</si>
  <si>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</si>
  <si>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</si>
  <si>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</si>
  <si>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</si>
  <si>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</si>
  <si>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</si>
  <si>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</si>
  <si>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</si>
  <si>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</si>
  <si>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</si>
  <si>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</si>
  <si>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</si>
  <si>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</si>
  <si>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</si>
  <si>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</si>
  <si>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</si>
  <si>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</si>
  <si>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</si>
  <si>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</si>
  <si>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015111R</t>
  </si>
  <si>
    <t>POPLATKY ZA LIKVIDACŮ ODPADŮ NEKONTAMINOVANÝCH - 17 05 04  VYTĚŽENÉ ZEMINY A HORNINY -  I. TŘÍDA TĚŽITELNOSTI včetně dopravy</t>
  </si>
  <si>
    <t>T</t>
  </si>
  <si>
    <t>PP</t>
  </si>
  <si>
    <t>VV</t>
  </si>
  <si>
    <t>1: Dle technické zprávy, výkresových příloh projektové dokumentace, TKP staveb státních drah a výkazů materiálu projektu a souhrnných částí dokumentace stavby.
2: (((0,19m2+0,59m2+2,8m2)*5,1m+(3,44m2*6,6m+3,44m2*5m/3)-(3,5m*10m+4,5m*5m)*0,15m+4,4m*0,05m*0,15m)-(0,72m2*5m+1,3m*3m*0,8m+(3,5m*10m+4,5m*5m)*0,15m))*1.9t/m3</t>
  </si>
  <si>
    <t>TS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</si>
  <si>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</si>
  <si>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015120R</t>
  </si>
  <si>
    <t>POPLATKY ZA LIKVIDACŮ ODPADŮ NEKONTAMINOVANÝCH - 17 01 02  STAVEBNÍ A DEMOLIČNÍ SUŤ (CIHLY) včetně dopravy</t>
  </si>
  <si>
    <t>vybouraná stávající čela propustku z cihelného zdiva</t>
  </si>
  <si>
    <t>1: Dle technické zprávy, výkresových příloh projektové dokumentace, TKP staveb státních drah a výkazů materiálu projektu a souhrnných částí dokumentace stavby.
2: (0,6m*1,8m*(1,35m+1,45m)+((0,7m+0,82m)*2ks*0,15m*1m+(0,82m+0,85m)*2ks*0,15m*1m))*1.3t/m3</t>
  </si>
  <si>
    <t>015140R</t>
  </si>
  <si>
    <t>POPLATKY ZA LIKVIDACŮ ODPADŮ NEKONTAMINOVANÝCH - 17 01 01  BETON Z DEMOLIC OBJEKTŮ, ZÁKLADŮ TV včetně dopravy</t>
  </si>
  <si>
    <t>1: Dle technické zprávy, výkresových příloh projektové dokumentace, TKP staveb státních drah a výkazů materiálu projektu a souhrnných částí dokumentace stavby.
2: (0,232609m2*9,5m)*2.4t/m3</t>
  </si>
  <si>
    <t>015240R</t>
  </si>
  <si>
    <t>POPLATKY ZA LIKVIDACŮ ODPADŮ NEKONTAMINOVANÝCH - 20 03 99  ODPAD PODOBNÝ KOMUNÁLNÍMU ODPADU včetně dopravy</t>
  </si>
  <si>
    <t>odpad vzniklý během stavby</t>
  </si>
  <si>
    <t>1: Dle technické zprávy, výkresových příloh projektové dokumentace, TKP staveb státních drah a výkazů materiálu projektu a souhrnných částí dokumentace stavby.
2: 0,1t</t>
  </si>
  <si>
    <t>015330R</t>
  </si>
  <si>
    <t>POPLATKY ZA LIKVIDACŮ ODPADŮ NEKONTAMINOVANÝCH - 17 05 04  KAMENNÁ SUŤ včetně dopravy</t>
  </si>
  <si>
    <t>1: Dle technické zprávy, výkresových příloh projektové dokumentace, TKP staveb státních drah a výkazů materiálu projektu a souhrnných částí dokumentace stavby.
2: ((1,011724m2*4,65m)+(5,3m+2,5m)*1,35m*0,4m+1m*0,3m*2,85m)*2.4t/m3</t>
  </si>
  <si>
    <t>1</t>
  </si>
  <si>
    <t>Zemní práce:</t>
  </si>
  <si>
    <t>12110</t>
  </si>
  <si>
    <t>SEJMUTÍ ORNICE NEBO LESNÍ PŮDY</t>
  </si>
  <si>
    <t>M3</t>
  </si>
  <si>
    <t>1: Dle technické zprávy, výkresových příloh projektové dokumentace, TKP staveb státních drah a výkazů materiálu projektu a souhrnných částí dokumentace stavby. Viz příloha 03 Přehledný výkres stávajícího stavu.
2: (3,5m*10m+4,5m*5m)*0,15m</t>
  </si>
  <si>
    <t>položka zahrnuje sejmutí ornice bez ohledu na tloušťku vrstvy a její vodorovnou dopravu nezahrnuje uložení na trvalou skládku</t>
  </si>
  <si>
    <t>.</t>
  </si>
  <si>
    <t>129946</t>
  </si>
  <si>
    <t>ČIŠTĚNÍ POTRUBÍ DN DO 400MM</t>
  </si>
  <si>
    <t>M</t>
  </si>
  <si>
    <t>pročištění navazujícího propustku</t>
  </si>
  <si>
    <t>1: Dle technické zprávy, výkresových příloh projektové dokumentace, TKP staveb státních drah a výkazů materiálu projektu a souhrnných částí dokumentace stavby. Viz příloha 04 Přehledný výkres nového stavu.
2: 4,4m</t>
  </si>
  <si>
    <t>Součástí položky je vodorovná a svislá doprava, přemístění, přeložení, manipulace s materiálem a uložení na skládku.
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</si>
  <si>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</si>
  <si>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</si>
  <si>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 zeminy v místě propustku</t>
  </si>
  <si>
    <t>1: Dle technické zprávy, výkresových příloh projektové dokumentace, TKP staveb státních drah a výkazů materiálu projektu a souhrnných částí dokumentace stavby. Viz příloha 03 Přehledný výkres stávajícího stavu.
2: (0,19m2+0,59m2+2,8m2)*5,1m+(3,44m2*6,6m+3,44m2*5m/3)-(3,5m*10m+4,5m*5m)*0,15m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</si>
  <si>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</si>
  <si>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17110</t>
  </si>
  <si>
    <t>ULOŽENÍ SYPANINY DO NÁSYPŮ SE ZHUTNĚNÍM</t>
  </si>
  <si>
    <t>zásyp stávajícího koryta vyzískanou zeminou</t>
  </si>
  <si>
    <t>1: Dle technické zprávy, výkresových příloh projektové dokumentace, TKP staveb státních drah a výkazů materiálu projektu a souhrnných částí dokumentace stavby. Viz příloha 04 Přehledný výkres nového stavu.
2: 0,72m2*5m+1,3m*3m*0,8m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</si>
  <si>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</si>
  <si>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</si>
  <si>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</si>
  <si>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výplň přechodového klínu</t>
  </si>
  <si>
    <t>1: Dle technické zprávy, výkresových příloh projektové dokumentace, TKP staveb státních drah a výkazů materiálu projektu a souhrnných částí dokumentace stavby. Viz příloha 04 Přehledný výkres nového stavu.
2: 2,8m*3,38m2+5,6m*2,4m2+3,8m*3,8m2</t>
  </si>
  <si>
    <t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</si>
  <si>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18090</t>
  </si>
  <si>
    <t>VŠEOBECNÉ ÚPRAVY OSTATNÍCH PLOCH</t>
  </si>
  <si>
    <t>M2</t>
  </si>
  <si>
    <t>teréní úpravy vyplývající z provádění propustku</t>
  </si>
  <si>
    <t>1: Dle technické zprávy, výkresových příloh projektové dokumentace, TKP staveb státních drah a výkazů materiálu projektu a souhrnných částí dokumentace stavby. Viz příloha 04 Přehledný výkres nového stavu.
2: 3,5m*10m+4,5m*5m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</si>
  <si>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</si>
  <si>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</si>
  <si>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</si>
  <si>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Viz příloha 04 Přehledný výkres nového stavu.
2: (3,5m*10m+4,5m*5m)*0,15m</t>
  </si>
  <si>
    <t>položka zahrnuje:
nutné přemístění ornice z dočasných skládek vzdálených do 50m rozprostření ornice v předepsané tloušťce ve svahu přes 1:5</t>
  </si>
  <si>
    <t>18241</t>
  </si>
  <si>
    <t>ZALOŽENÍ TRÁVNÍKU RUČNÍM VÝSEVEM</t>
  </si>
  <si>
    <t>osetí upraveného terénu</t>
  </si>
  <si>
    <t>1: Dle technické zprávy, výkresových příloh projektové dokumentace, TKP staveb státních drah a výkazů materiálu projektu a souhrnných částí dokumentace stavby. Viz příloha 04 Přehledný výkres nového stavu.
2: 5,5m*(4,3m+5,3m)+1,5m*(7,3m+8m)</t>
  </si>
  <si>
    <t>Zahrnuje dodání předepsané travní směsi, její výsev na ornici, zalévání, první pokosení, to vše
bez ohledu na sklon terénu</t>
  </si>
  <si>
    <t>Základy:</t>
  </si>
  <si>
    <t>272324</t>
  </si>
  <si>
    <t>ZÁKLADY ZE ŽELEZOBETONU DO C25/30</t>
  </si>
  <si>
    <t>základ pod propustkem včetně prahů u koncových prefabrikátů</t>
  </si>
  <si>
    <t>1: Dle technické zprávy, výkresových příloh projektové dokumentace, TKP staveb státních drah a výkazů materiálu projektu a souhrnných částí dokumentace stavby.
2: 1,26m*0,2m*12.1m+0,65m*0,4m*1,26m*2ks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</si>
  <si>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</si>
  <si>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272366</t>
  </si>
  <si>
    <t>VÝZTUŽ ZÁKLADŮ Z KARI SÍTÍ</t>
  </si>
  <si>
    <t>výztuž základu kari sítí s přesahem do obetonování</t>
  </si>
  <si>
    <t>1: Dle technické zprávy, výkresových příloh projektové dokumentace, TKP staveb státních drah a výkazů materiálu projektu a souhrnných částí dokumentace stavby.
2: (2,4m+1,16m)*11,6m*0,0079t/m2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</si>
  <si>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</si>
  <si>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Vodorovné konstrukce:</t>
  </si>
  <si>
    <t>451314</t>
  </si>
  <si>
    <t>PODKLADNÍ A VÝPLŇOVÉ VRSTVY Z PROSTÉHO BETONU C25/30</t>
  </si>
  <si>
    <t>podkladní vyrovnavácí beton + výplň původního propustku + betonové lože odláždění</t>
  </si>
  <si>
    <t>1: Dle technické zprávy, výkresových příloh projektové dokumentace, TKP staveb státních drah a výkazů materiálu projektu a souhrnných částí dokumentace stavby. Viz příloha 04 Přehledný výkres nového stavu.
2: (1,26m*12,12m*0,1m+0,46m*0,36m/2*2ks)+(0,73m*0,2m*5,1m)+((2,4m*2m+2m*2,81m+2,4m*1,5m+2m*2,81m)*0,15m+0,3m*0,2m*3m*2ks)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</si>
  <si>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</si>
  <si>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46457</t>
  </si>
  <si>
    <t>POHOZ DNA A SVAHŮ Z KAMENIVA TĚŽENÉHO</t>
  </si>
  <si>
    <t>štěrkový pohoz na výtoku</t>
  </si>
  <si>
    <t>1: Dle technické zprávy, výkresových příloh projektové dokumentace, TKP staveb státních drah a výkazů materiálu projektu a souhrnných částí dokumentace stavby. Viz příloha 04 Přehledný výkres nového stavu.
2: 1m*1,5m*0,3m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</si>
  <si>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</si>
  <si>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</si>
  <si>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</si>
  <si>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1: Dle technické zprávy, výkresových příloh projektové dokumentace, TKP staveb státních drah a výkazů materiálu projektu a souhrnných částí dokumentace stavby. Viz příloha 04 Přehledný výkres nového stavu.
2: (2,4m*2m+2m*2,81m+2,4m*1,5m+2m*2,81m)*0,25m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</si>
  <si>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</si>
  <si>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7</t>
  </si>
  <si>
    <t>Přidružená stavební výroba:</t>
  </si>
  <si>
    <t>711131</t>
  </si>
  <si>
    <t>IZOLACE BĚŽNÝCH KONSTRUKCÍ PROTI VOLNĚ STÉKAJÍCÍ VODĚ ASFALTOVÝMI NÁTĚRY</t>
  </si>
  <si>
    <t>2 vrstvy asfaltového nátěru, 1 vrstva penetrace povrchu je součástí specifikace této položky</t>
  </si>
  <si>
    <t>1: Dle technické zprávy, výkresových příloh projektové dokumentace, TKP staveb státních drah a výkazů materiálu projektu a souhrnných částí dokumentace stavby. Viz příloha 04 Přehledný výkres nového stavu.
2: 2,96m*11,15m*2ks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</si>
  <si>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</si>
  <si>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</si>
  <si>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Potrubí:</t>
  </si>
  <si>
    <t>899524</t>
  </si>
  <si>
    <t>OBETONOVÁNÍ POTRUBÍ Z PROSTÉHO BETONU DO C25/30</t>
  </si>
  <si>
    <t>obetonování trub propustku dle TP výrobce</t>
  </si>
  <si>
    <t>1: Dle technické zprávy, výkresových příloh projektové dokumentace, TKP staveb státních drah a výkazů materiálu projektu a souhrnných částí dokumentace stavby. Viz příloha 04 Přehledný výkres nového stavu.
2: 0,34m2*11,6m</t>
  </si>
  <si>
    <t>Ostatní práce:</t>
  </si>
  <si>
    <t>91344</t>
  </si>
  <si>
    <t>NIVELAČNÍ ZNAČKY KAMENNÉ</t>
  </si>
  <si>
    <t>KUS</t>
  </si>
  <si>
    <t xml:space="preserve">obnovení bodu 714 bodového pole </t>
  </si>
  <si>
    <t>1: Dle technické zprávy, výkresových příloh projektové dokumentace, TKP staveb státních drah a výkazů materiálu projektu a souhrnných částí dokumentace stavby. Viz příloha 04 Přehledný výkres nového stavu.
2: 1ks</t>
  </si>
  <si>
    <t>položka zahrnuje:
- dodání a osazení nivelační značky včetně nutných zemních prací
- vnitrostaveništní a mimostaveništní dopravu</t>
  </si>
  <si>
    <t>9183D2R</t>
  </si>
  <si>
    <t>PROPUSTY Z TRUB DN 600MM ŽELEZOBETONOVÝCH</t>
  </si>
  <si>
    <t>včetně koncových zešikmených trub a betonových sedel pro uložení trub</t>
  </si>
  <si>
    <t>1: Dle technické zprávy, výkresových příloh projektové dokumentace, TKP staveb státních drah a výkazů materiálu projektu a souhrnných částí dokumentace stavby. Viz příloha 04 Přehledný výkres nového stavu.
2: 12,12m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</si>
  <si>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</si>
  <si>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931337</t>
  </si>
  <si>
    <t>TĚSNĚNÍ DILATAČ SPAR POLYURETAN TMELEM PRŮŘ PŘES 800MM2</t>
  </si>
  <si>
    <t>vyplň spár tmelem</t>
  </si>
  <si>
    <t>1: Dle technické zprávy, výkresových příloh projektové dokumentace, TKP staveb státních drah a výkazů materiálu projektu a souhrnných částí dokumentace stavby. Viz příloha 04 Přehledný výkres nového stavu.
2: 4ks*1,7m</t>
  </si>
  <si>
    <t>položka zahrnuje dodávku a osazení předepsaného materiálu, očištění ploch spáry před úpravou, očištění okolí spáry po úpravě
nezahrnuje těsnící profil</t>
  </si>
  <si>
    <t>936314R</t>
  </si>
  <si>
    <t>DROBNÉ DOPLŇK KONSTR BETON MONOLIT DO C25/30</t>
  </si>
  <si>
    <t>KS</t>
  </si>
  <si>
    <t>vyznačení letopočtu do odláždění, otiskem matrice do betonu</t>
  </si>
  <si>
    <t>1: Dle technické zprávy, výkresových příloh projektové dokumentace, TKP staveb státních drah a výkazů materiálu projektu a souhrnných částí dokumentace stavby. Viz příloha 04 Přehledný výkres nového stavu.
2: 2ks</t>
  </si>
  <si>
    <t>96611</t>
  </si>
  <si>
    <t>BOURÁNÍ KONSTRUKCÍ Z BETONOVÝCH DÍLCŮ</t>
  </si>
  <si>
    <t>trouby s podbetonováním</t>
  </si>
  <si>
    <t>1: Dle technické zprávy, výkresových příloh projektové dokumentace, TKP staveb státních drah a výkazů materiálu projektu a souhrnných částí dokumentace stavby. Viz příloha 03 Přehledný výkres stávajícího stavu.
2: 0,232609m2*9,5m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</si>
  <si>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</si>
  <si>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96613</t>
  </si>
  <si>
    <t>BOURÁNÍ KONSTRUKCÍ Z KAMENE NA MC</t>
  </si>
  <si>
    <t>původní konstrukce propustku, odláždění svahu a zídka zajišťující stabilitu svahu na vtoku</t>
  </si>
  <si>
    <t>1: Dle technické zprávy, výkresových příloh projektové dokumentace, TKP staveb státních drah a výkazů materiálu projektu a souhrnných částí dokumentace stavby. Viz příloha 03 Přehledný výkres stávajícího stavu.
2: (1,011724m2*4,65m)+(5,3m+2,5m)*1,35m*0,4m+1m*0,3m*2,85m</t>
  </si>
  <si>
    <t>96614</t>
  </si>
  <si>
    <t>BOURÁNÍ KONSTRUKCÍ Z CIHEL A TVÁRNIC</t>
  </si>
  <si>
    <t>čela propustku a jímka na výtoku</t>
  </si>
  <si>
    <t>1: Dle technické zprávy, výkresových příloh projektové dokumentace, TKP staveb státních drah a výkazů materiálu projektu a souhrnných částí dokumentace stavby. Viz příloha 03 Přehledný výkres stávajícího stavu.
2: 0,6m*1,8m*(1,35m+1,45m)+((0,7m+0,82m)*2ks*0,15m*1m+(0,82m+0,85m)*2ks*0,15m*1m)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</si>
</sst>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45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49" fontId="5" fillId="3" borderId="2" xfId="1" applyNumberFormat="1" applyFont="1" applyFill="1" applyBorder="1" applyAlignment="1">
      <alignment horizontal="left" vertical="center" indent="1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49" fontId="5" fillId="4" borderId="2" xfId="1" applyNumberFormat="1" applyFont="1" applyFill="1" applyBorder="1" applyAlignment="1">
      <alignment horizontal="left" vertical="center" indent="1"/>
    </xf>
    <xf numFmtId="0" fontId="6" fillId="2" borderId="1" xfId="1" applyFont="1" applyFill="1" applyBorder="1">
      <alignment vertical="center"/>
    </xf>
    <xf numFmtId="0" fontId="6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5" fillId="5" borderId="2" xfId="1" applyFont="1" applyFill="1" applyBorder="1" applyAlignment="1">
      <alignment horizontal="left" vertical="center" indent="1"/>
    </xf>
    <xf numFmtId="0" fontId="8" fillId="6" borderId="2" xfId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right" vertical="top" wrapText="1"/>
    </xf>
    <xf numFmtId="49" fontId="8" fillId="6" borderId="2" xfId="1" applyNumberFormat="1" applyFont="1" applyFill="1" applyBorder="1" applyAlignment="1">
      <alignment horizontal="right" vertical="top" wrapText="1"/>
    </xf>
    <xf numFmtId="0" fontId="8" fillId="6" borderId="2" xfId="1" applyFont="1" applyFill="1" applyBorder="1" applyAlignment="1">
      <alignment horizontal="center" vertical="top"/>
    </xf>
    <xf numFmtId="4" fontId="8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9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10" fillId="7" borderId="4" xfId="1" applyFont="1" applyFill="1" applyBorder="1" applyAlignment="1">
      <alignment horizontal="left" vertical="top" wrapText="1"/>
    </xf>
    <xf numFmtId="0" fontId="10" fillId="7" borderId="4" xfId="1" applyFont="1" applyFill="1" applyBorder="1" applyAlignment="1">
      <alignment horizontal="right" vertical="top" wrapText="1"/>
    </xf>
    <xf numFmtId="49" fontId="10" fillId="7" borderId="4" xfId="1" applyNumberFormat="1" applyFont="1" applyFill="1" applyBorder="1" applyAlignment="1">
      <alignment horizontal="right" vertical="top" wrapText="1"/>
    </xf>
    <xf numFmtId="0" fontId="10" fillId="7" borderId="4" xfId="1" applyFont="1" applyFill="1" applyBorder="1" applyAlignment="1">
      <alignment horizontal="center" vertical="top" wrapText="1"/>
    </xf>
    <xf numFmtId="0" fontId="10" fillId="7" borderId="4" xfId="1" applyFont="1" applyFill="1" applyBorder="1" applyAlignment="1">
      <alignment horizontal="left" vertical="top"/>
    </xf>
    <xf numFmtId="164" fontId="10" fillId="7" borderId="4" xfId="1" applyNumberFormat="1" applyFont="1" applyFill="1" applyBorder="1" applyAlignment="1">
      <alignment horizontal="center" vertical="top" wrapText="1"/>
    </xf>
    <xf numFmtId="4" fontId="10" fillId="7" borderId="4" xfId="1" applyNumberFormat="1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right" vertical="top" wrapText="1"/>
    </xf>
    <xf numFmtId="49" fontId="11" fillId="0" borderId="2" xfId="1" applyNumberFormat="1" applyFont="1" applyBorder="1" applyAlignment="1">
      <alignment horizontal="right" vertical="top" wrapText="1"/>
    </xf>
    <xf numFmtId="0" fontId="11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left" vertical="top" wrapText="1"/>
    </xf>
    <xf numFmtId="164" fontId="11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left" vertical="top"/>
    </xf>
    <xf numFmtId="0" fontId="9" fillId="0" borderId="5" xfId="1" applyFont="1" applyBorder="1" applyAlignment="1">
      <alignment horizontal="left" vertical="top" wrapText="1"/>
    </xf>
    <xf numFmtId="0" fontId="11" fillId="0" borderId="5" xfId="1" applyFont="1" applyBorder="1" applyAlignment="1">
      <alignment horizontal="right" vertical="top" wrapText="1"/>
    </xf>
    <xf numFmtId="49" fontId="11" fillId="0" borderId="5" xfId="1" applyNumberFormat="1" applyFont="1" applyBorder="1" applyAlignment="1">
      <alignment horizontal="right" vertical="top" wrapText="1"/>
    </xf>
    <xf numFmtId="0" fontId="11" fillId="0" borderId="6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vertical="top" wrapText="1"/>
    </xf>
    <xf numFmtId="164" fontId="11" fillId="0" borderId="5" xfId="1" applyNumberFormat="1" applyFont="1" applyBorder="1" applyAlignment="1">
      <alignment horizontal="center" vertical="top" wrapText="1"/>
    </xf>
    <xf numFmtId="4" fontId="11" fillId="0" borderId="5" xfId="1" applyNumberFormat="1" applyFont="1" applyBorder="1" applyAlignment="1">
      <alignment horizontal="center" vertical="top" wrapText="1"/>
    </xf>
    <xf numFmtId="0" fontId="9" fillId="0" borderId="0" xfId="1" applyFont="1" applyAlignment="1">
      <alignment horizontal="left" vertical="top" wrapText="1"/>
    </xf>
    <xf numFmtId="0" fontId="11" fillId="0" borderId="0" xfId="1" applyFont="1" applyAlignment="1">
      <alignment horizontal="right" vertical="top" wrapText="1"/>
    </xf>
    <xf numFmtId="49" fontId="11" fillId="0" borderId="0" xfId="1" applyNumberFormat="1" applyFont="1" applyAlignment="1">
      <alignment horizontal="right" vertical="top" wrapText="1"/>
    </xf>
    <xf numFmtId="0" fontId="11" fillId="0" borderId="3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left" vertical="top" wrapText="1"/>
    </xf>
    <xf numFmtId="0" fontId="11" fillId="0" borderId="8" xfId="1" applyFont="1" applyBorder="1" applyAlignment="1">
      <alignment horizontal="center" vertical="top" wrapText="1"/>
    </xf>
    <xf numFmtId="164" fontId="11" fillId="0" borderId="0" xfId="1" applyNumberFormat="1" applyFont="1" applyAlignment="1">
      <alignment horizontal="center" vertical="top" wrapText="1"/>
    </xf>
    <xf numFmtId="4" fontId="11" fillId="0" borderId="0" xfId="1" applyNumberFormat="1" applyFont="1" applyAlignment="1">
      <alignment horizontal="center" vertical="top" wrapText="1"/>
    </xf>
    <xf numFmtId="0" fontId="9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right" vertical="top" wrapText="1"/>
    </xf>
    <xf numFmtId="49" fontId="11" fillId="0" borderId="1" xfId="1" applyNumberFormat="1" applyFont="1" applyBorder="1" applyAlignment="1">
      <alignment horizontal="right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0" xfId="1" applyFont="1" applyBorder="1" applyAlignment="1">
      <alignment horizontal="center" vertical="top" wrapText="1"/>
    </xf>
    <xf numFmtId="164" fontId="11" fillId="0" borderId="1" xfId="1" applyNumberFormat="1" applyFont="1" applyBorder="1" applyAlignment="1">
      <alignment horizontal="center" vertical="top" wrapText="1"/>
    </xf>
    <xf numFmtId="4" fontId="11" fillId="0" borderId="1" xfId="1" applyNumberFormat="1" applyFont="1" applyBorder="1" applyAlignment="1">
      <alignment horizontal="center" vertical="top" wrapText="1"/>
    </xf>
    <xf numFmtId="0" fontId="10" fillId="7" borderId="1" xfId="1" applyFont="1" applyFill="1" applyBorder="1" applyAlignment="1">
      <alignment horizontal="left" vertical="top"/>
    </xf>
    <xf numFmtId="0" fontId="10" fillId="7" borderId="1" xfId="1" applyFont="1" applyFill="1" applyBorder="1" applyAlignment="1">
      <alignment horizontal="right" vertical="top"/>
    </xf>
    <xf numFmtId="49" fontId="10" fillId="7" borderId="1" xfId="1" applyNumberFormat="1" applyFont="1" applyFill="1" applyBorder="1" applyAlignment="1">
      <alignment horizontal="right" vertical="top"/>
    </xf>
    <xf numFmtId="0" fontId="10" fillId="7" borderId="1" xfId="1" applyFont="1" applyFill="1" applyBorder="1" applyAlignment="1">
      <alignment vertical="top"/>
    </xf>
    <xf numFmtId="0" fontId="10" fillId="7" borderId="1" xfId="1" applyFont="1" applyFill="1" applyBorder="1" applyAlignment="1">
      <alignment horizontal="center" vertical="top"/>
    </xf>
    <xf numFmtId="164" fontId="10" fillId="7" borderId="1" xfId="1" applyNumberFormat="1" applyFont="1" applyFill="1" applyBorder="1" applyAlignment="1">
      <alignment horizontal="center" vertical="top"/>
    </xf>
    <xf numFmtId="4" fontId="10" fillId="7" borderId="1" xfId="1" applyNumberFormat="1" applyFont="1" applyFill="1" applyBorder="1" applyAlignment="1">
      <alignment horizontal="center" vertical="top"/>
    </xf>
    <xf numFmtId="0" fontId="9" fillId="0" borderId="2" xfId="1" applyFont="1" applyBorder="1" applyAlignment="1">
      <alignment horizontal="left" vertical="top"/>
    </xf>
    <xf numFmtId="0" fontId="9" fillId="0" borderId="2" xfId="1" applyFont="1" applyBorder="1" applyAlignment="1">
      <alignment horizontal="right" vertical="top" wrapText="1"/>
    </xf>
    <xf numFmtId="49" fontId="9" fillId="0" borderId="2" xfId="1" applyNumberFormat="1" applyFont="1" applyBorder="1" applyAlignment="1">
      <alignment horizontal="right" vertical="top" wrapText="1"/>
    </xf>
    <xf numFmtId="0" fontId="9" fillId="0" borderId="2" xfId="1" applyFont="1" applyBorder="1" applyAlignment="1">
      <alignment vertical="top" wrapText="1"/>
    </xf>
    <xf numFmtId="0" fontId="9" fillId="0" borderId="2" xfId="1" applyFont="1" applyBorder="1" applyAlignment="1">
      <alignment horizontal="center" vertical="top"/>
    </xf>
    <xf numFmtId="164" fontId="9" fillId="0" borderId="2" xfId="1" applyNumberFormat="1" applyFont="1" applyBorder="1" applyAlignment="1">
      <alignment horizontal="center" vertical="top"/>
    </xf>
    <xf numFmtId="4" fontId="9" fillId="0" borderId="2" xfId="1" applyNumberFormat="1" applyFont="1" applyBorder="1" applyAlignment="1">
      <alignment horizontal="center" vertical="top"/>
    </xf>
    <xf numFmtId="0" fontId="9" fillId="0" borderId="5" xfId="1" applyFont="1" applyBorder="1" applyAlignment="1">
      <alignment horizontal="left" vertical="top"/>
    </xf>
    <xf numFmtId="0" fontId="9" fillId="0" borderId="5" xfId="1" applyFont="1" applyBorder="1" applyAlignment="1">
      <alignment horizontal="right" vertical="top" wrapText="1"/>
    </xf>
    <xf numFmtId="49" fontId="9" fillId="0" borderId="5" xfId="1" applyNumberFormat="1" applyFont="1" applyBorder="1" applyAlignment="1">
      <alignment horizontal="right" vertical="top" wrapText="1"/>
    </xf>
    <xf numFmtId="0" fontId="9" fillId="0" borderId="6" xfId="1" applyFont="1" applyBorder="1" applyAlignment="1">
      <alignment vertical="top" wrapText="1"/>
    </xf>
    <xf numFmtId="0" fontId="9" fillId="0" borderId="7" xfId="1" applyFont="1" applyBorder="1" applyAlignment="1">
      <alignment horizontal="center" vertical="top"/>
    </xf>
    <xf numFmtId="164" fontId="9" fillId="0" borderId="5" xfId="1" applyNumberFormat="1" applyFont="1" applyBorder="1" applyAlignment="1">
      <alignment horizontal="center" vertical="top"/>
    </xf>
    <xf numFmtId="4" fontId="9" fillId="0" borderId="5" xfId="1" applyNumberFormat="1" applyFont="1" applyBorder="1" applyAlignment="1">
      <alignment horizontal="center" vertical="top"/>
    </xf>
    <xf numFmtId="0" fontId="9" fillId="0" borderId="0" xfId="1" applyFont="1" applyAlignment="1">
      <alignment horizontal="right" vertical="top" wrapText="1"/>
    </xf>
    <xf numFmtId="49" fontId="9" fillId="0" borderId="0" xfId="1" applyNumberFormat="1" applyFont="1" applyAlignment="1">
      <alignment horizontal="right" vertical="top" wrapText="1"/>
    </xf>
    <xf numFmtId="0" fontId="9" fillId="0" borderId="3" xfId="1" applyFont="1" applyBorder="1" applyAlignment="1">
      <alignment vertical="top" wrapText="1"/>
    </xf>
    <xf numFmtId="0" fontId="13" fillId="0" borderId="2" xfId="1" applyFont="1" applyBorder="1" applyAlignment="1">
      <alignment horizontal="left" vertical="top" wrapText="1"/>
    </xf>
    <xf numFmtId="0" fontId="9" fillId="0" borderId="8" xfId="1" applyFont="1" applyBorder="1" applyAlignment="1">
      <alignment horizontal="center" vertical="top"/>
    </xf>
    <xf numFmtId="16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0" fontId="9" fillId="0" borderId="1" xfId="1" applyFont="1" applyBorder="1" applyAlignment="1">
      <alignment horizontal="left" vertical="top"/>
    </xf>
    <xf numFmtId="0" fontId="9" fillId="0" borderId="1" xfId="1" applyFont="1" applyBorder="1" applyAlignment="1">
      <alignment horizontal="right" vertical="top"/>
    </xf>
    <xf numFmtId="49" fontId="9" fillId="0" borderId="1" xfId="1" applyNumberFormat="1" applyFont="1" applyBorder="1" applyAlignment="1">
      <alignment horizontal="right" vertical="top"/>
    </xf>
    <xf numFmtId="0" fontId="9" fillId="0" borderId="9" xfId="1" applyFont="1" applyBorder="1" applyAlignment="1">
      <alignment vertical="top"/>
    </xf>
    <xf numFmtId="0" fontId="14" fillId="0" borderId="10" xfId="1" applyFont="1" applyBorder="1" applyAlignment="1">
      <alignment horizontal="center" vertical="top"/>
    </xf>
    <xf numFmtId="164" fontId="9" fillId="0" borderId="1" xfId="1" applyNumberFormat="1" applyFont="1" applyBorder="1" applyAlignment="1">
      <alignment horizontal="center" vertical="top"/>
    </xf>
    <xf numFmtId="4" fontId="9" fillId="0" borderId="1" xfId="1" applyNumberFormat="1" applyFont="1" applyBorder="1" applyAlignment="1">
      <alignment horizontal="center" vertical="top"/>
    </xf>
    <xf numFmtId="0" fontId="1" fillId="0" borderId="2" xfId="1" applyBorder="1" applyAlignment="1">
      <alignment vertical="top"/>
    </xf>
    <xf numFmtId="0" fontId="13" fillId="0" borderId="2" xfId="1" applyFont="1" applyBorder="1" applyAlignment="1">
      <alignment vertical="top" wrapText="1"/>
    </xf>
    <xf numFmtId="0" fontId="9" fillId="0" borderId="0" xfId="1" applyFont="1" applyAlignment="1">
      <alignment horizontal="right" vertical="top"/>
    </xf>
    <xf numFmtId="49" fontId="9" fillId="0" borderId="0" xfId="1" applyNumberFormat="1" applyFont="1" applyAlignment="1">
      <alignment horizontal="right" vertical="top"/>
    </xf>
    <xf numFmtId="0" fontId="9" fillId="0" borderId="3" xfId="1" applyFont="1" applyBorder="1" applyAlignment="1">
      <alignment vertical="top"/>
    </xf>
    <xf numFmtId="0" fontId="9" fillId="0" borderId="11" xfId="1" applyFont="1" applyBorder="1" applyAlignment="1">
      <alignment vertical="top"/>
    </xf>
    <xf numFmtId="0" fontId="14" fillId="0" borderId="8" xfId="1" applyFont="1" applyBorder="1" applyAlignment="1">
      <alignment horizontal="center" vertical="top"/>
    </xf>
    <xf numFmtId="0" fontId="1" fillId="0" borderId="1" xfId="1" applyBorder="1" applyAlignment="1">
      <alignment vertical="top"/>
    </xf>
    <xf numFmtId="0" fontId="9" fillId="0" borderId="2" xfId="1" applyFont="1" applyBorder="1" applyAlignment="1">
      <alignment vertical="top"/>
    </xf>
    <xf numFmtId="0" fontId="10" fillId="7" borderId="4" xfId="1" applyFont="1" applyFill="1" applyBorder="1" applyAlignment="1">
      <alignment horizontal="right" vertical="top"/>
    </xf>
    <xf numFmtId="49" fontId="10" fillId="7" borderId="4" xfId="1" applyNumberFormat="1" applyFont="1" applyFill="1" applyBorder="1" applyAlignment="1">
      <alignment horizontal="right" vertical="top"/>
    </xf>
    <xf numFmtId="0" fontId="10" fillId="7" borderId="4" xfId="1" applyFont="1" applyFill="1" applyBorder="1" applyAlignment="1">
      <alignment vertical="top"/>
    </xf>
    <xf numFmtId="0" fontId="10" fillId="7" borderId="4" xfId="1" applyFont="1" applyFill="1" applyBorder="1" applyAlignment="1">
      <alignment horizontal="center" vertical="top"/>
    </xf>
    <xf numFmtId="164" fontId="10" fillId="7" borderId="4" xfId="1" applyNumberFormat="1" applyFont="1" applyFill="1" applyBorder="1" applyAlignment="1">
      <alignment horizontal="center" vertical="top"/>
    </xf>
    <xf numFmtId="4" fontId="10" fillId="7" borderId="4" xfId="1" applyNumberFormat="1" applyFont="1" applyFill="1" applyBorder="1" applyAlignment="1">
      <alignment horizontal="center" vertical="top"/>
    </xf>
    <xf numFmtId="0" fontId="11" fillId="0" borderId="2" xfId="1" applyFont="1" applyBorder="1" applyAlignment="1">
      <alignment vertical="top" wrapText="1"/>
    </xf>
    <xf numFmtId="0" fontId="11" fillId="0" borderId="2" xfId="1" applyFont="1" applyBorder="1" applyAlignment="1">
      <alignment horizontal="center" vertical="top"/>
    </xf>
    <xf numFmtId="164" fontId="11" fillId="0" borderId="2" xfId="1" applyNumberFormat="1" applyFont="1" applyBorder="1" applyAlignment="1">
      <alignment horizontal="center" vertical="top"/>
    </xf>
    <xf numFmtId="4" fontId="11" fillId="0" borderId="2" xfId="1" applyNumberFormat="1" applyFont="1" applyBorder="1" applyAlignment="1">
      <alignment horizontal="center" vertical="top"/>
    </xf>
    <xf numFmtId="0" fontId="11" fillId="0" borderId="6" xfId="1" applyFont="1" applyBorder="1" applyAlignment="1">
      <alignment vertical="top" wrapText="1"/>
    </xf>
    <xf numFmtId="0" fontId="11" fillId="0" borderId="7" xfId="1" applyFont="1" applyBorder="1" applyAlignment="1">
      <alignment horizontal="center" vertical="top"/>
    </xf>
    <xf numFmtId="164" fontId="11" fillId="0" borderId="5" xfId="1" applyNumberFormat="1" applyFont="1" applyBorder="1" applyAlignment="1">
      <alignment horizontal="center" vertical="top"/>
    </xf>
    <xf numFmtId="4" fontId="11" fillId="0" borderId="5" xfId="1" applyNumberFormat="1" applyFont="1" applyBorder="1" applyAlignment="1">
      <alignment horizontal="center" vertical="top"/>
    </xf>
    <xf numFmtId="0" fontId="11" fillId="0" borderId="3" xfId="1" applyFont="1" applyBorder="1" applyAlignment="1">
      <alignment vertical="top" wrapText="1"/>
    </xf>
    <xf numFmtId="0" fontId="11" fillId="0" borderId="8" xfId="1" applyFont="1" applyBorder="1" applyAlignment="1">
      <alignment horizontal="center" vertical="top"/>
    </xf>
    <xf numFmtId="164" fontId="11" fillId="0" borderId="0" xfId="1" applyNumberFormat="1" applyFont="1" applyAlignment="1">
      <alignment horizontal="center" vertical="top"/>
    </xf>
    <xf numFmtId="4" fontId="11" fillId="0" borderId="0" xfId="1" applyNumberFormat="1" applyFont="1" applyAlignment="1">
      <alignment horizontal="center" vertical="top"/>
    </xf>
    <xf numFmtId="0" fontId="11" fillId="0" borderId="1" xfId="1" applyFont="1" applyBorder="1" applyAlignment="1">
      <alignment horizontal="right" vertical="top"/>
    </xf>
    <xf numFmtId="49" fontId="11" fillId="0" borderId="1" xfId="1" applyNumberFormat="1" applyFont="1" applyBorder="1" applyAlignment="1">
      <alignment horizontal="right" vertical="top"/>
    </xf>
    <xf numFmtId="0" fontId="11" fillId="0" borderId="9" xfId="1" applyFont="1" applyBorder="1" applyAlignment="1">
      <alignment vertical="top"/>
    </xf>
    <xf numFmtId="0" fontId="11" fillId="0" borderId="10" xfId="1" applyFont="1" applyBorder="1" applyAlignment="1">
      <alignment horizontal="center" vertical="top"/>
    </xf>
    <xf numFmtId="164" fontId="11" fillId="0" borderId="1" xfId="1" applyNumberFormat="1" applyFont="1" applyBorder="1" applyAlignment="1">
      <alignment horizontal="center" vertical="top"/>
    </xf>
    <xf numFmtId="4" fontId="11" fillId="0" borderId="1" xfId="1" applyNumberFormat="1" applyFont="1" applyBorder="1" applyAlignment="1">
      <alignment horizontal="center" vertical="top"/>
    </xf>
    <xf numFmtId="49" fontId="1" fillId="0" borderId="0" xfId="1" applyNumberFormat="1">
      <alignment vertical="center"/>
    </xf>
    <xf numFmtId="0" fontId="8" fillId="6" borderId="2" xfId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6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8" fillId="6" borderId="2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B544A5AD-48B3-4130-82AB-DCF5EEA40309}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16BF8-89E1-4B11-8953-28962749808A}">
  <sheetPr>
    <pageSetUpPr fitToPage="1"/>
  </sheetPr>
  <dimension ref="A1:T122"/>
  <sheetViews>
    <sheetView tabSelected="1" view="pageBreakPreview" zoomScaleNormal="85" zoomScaleSheetLayoutView="100" workbookViewId="0">
      <pane ySplit="7" topLeftCell="A8" activePane="bottomLeft" state="frozen"/>
      <selection pane="bottomLeft" activeCell="H32" sqref="H9:H32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37" customWidth="1"/>
    <col min="4" max="4" width="9.7109375" style="1" customWidth="1"/>
    <col min="5" max="5" width="70.7109375" style="1" customWidth="1"/>
    <col min="6" max="6" width="11.7109375" style="1" customWidth="1"/>
    <col min="7" max="9" width="16.7109375" style="1" customWidth="1"/>
    <col min="10" max="10" width="9.140625" style="1"/>
    <col min="11" max="11" width="40.7109375" style="4" customWidth="1"/>
    <col min="12" max="12" width="9.140625" style="1"/>
    <col min="13" max="13" width="11.42578125" style="1" bestFit="1" customWidth="1"/>
    <col min="14" max="14" width="9.140625" style="1"/>
    <col min="15" max="15" width="9.140625" style="1" customWidth="1"/>
    <col min="16" max="16" width="9.140625" style="5" customWidth="1"/>
    <col min="17" max="17" width="9.140625" style="1" customWidth="1"/>
    <col min="18" max="18" width="9.140625" style="5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" customHeight="1" x14ac:dyDescent="0.25">
      <c r="A3" s="1" t="s">
        <v>1</v>
      </c>
      <c r="B3" s="11" t="s">
        <v>2</v>
      </c>
      <c r="C3" s="140"/>
      <c r="D3" s="141"/>
      <c r="E3" s="12" t="s">
        <v>3</v>
      </c>
      <c r="F3" s="2"/>
      <c r="G3" s="13"/>
      <c r="H3" s="14" t="s">
        <v>4</v>
      </c>
      <c r="I3" s="15">
        <f>ROUND(SUMIF($A$8:$A$122,"SD",$I$8:$I$122),2)</f>
        <v>0</v>
      </c>
      <c r="J3" s="16"/>
      <c r="K3" s="17"/>
      <c r="R3" s="1"/>
    </row>
    <row r="4" spans="1:20" ht="15" customHeight="1" x14ac:dyDescent="0.25">
      <c r="A4" s="1" t="s">
        <v>5</v>
      </c>
      <c r="B4" s="18" t="s">
        <v>6</v>
      </c>
      <c r="C4" s="142"/>
      <c r="D4" s="143"/>
      <c r="E4" s="19" t="s">
        <v>7</v>
      </c>
      <c r="F4" s="8"/>
      <c r="G4" s="8"/>
      <c r="H4" s="20"/>
      <c r="I4" s="20"/>
      <c r="J4" s="16"/>
      <c r="K4" s="21"/>
    </row>
    <row r="5" spans="1:20" ht="12.75" customHeight="1" x14ac:dyDescent="0.25">
      <c r="A5" s="139" t="s">
        <v>8</v>
      </c>
      <c r="B5" s="139" t="s">
        <v>9</v>
      </c>
      <c r="C5" s="144" t="s">
        <v>10</v>
      </c>
      <c r="D5" s="139" t="s">
        <v>11</v>
      </c>
      <c r="E5" s="138" t="s">
        <v>12</v>
      </c>
      <c r="F5" s="139" t="s">
        <v>13</v>
      </c>
      <c r="G5" s="139" t="s">
        <v>14</v>
      </c>
      <c r="H5" s="139" t="s">
        <v>15</v>
      </c>
      <c r="I5" s="139"/>
    </row>
    <row r="6" spans="1:20" ht="12.75" customHeight="1" x14ac:dyDescent="0.25">
      <c r="A6" s="139"/>
      <c r="B6" s="139"/>
      <c r="C6" s="144"/>
      <c r="D6" s="139"/>
      <c r="E6" s="138"/>
      <c r="F6" s="139"/>
      <c r="G6" s="139"/>
      <c r="H6" s="22" t="s">
        <v>16</v>
      </c>
      <c r="I6" s="22" t="s">
        <v>17</v>
      </c>
    </row>
    <row r="7" spans="1:20" s="28" customFormat="1" ht="12.75" customHeight="1" x14ac:dyDescent="0.25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5">
      <c r="A8" s="32" t="s">
        <v>25</v>
      </c>
      <c r="B8" s="33"/>
      <c r="C8" s="34" t="s">
        <v>26</v>
      </c>
      <c r="D8" s="35"/>
      <c r="E8" s="36" t="s">
        <v>27</v>
      </c>
      <c r="F8" s="35"/>
      <c r="G8" s="37"/>
      <c r="H8" s="38"/>
      <c r="I8" s="38">
        <f>SUM($I$9:$I$28)</f>
        <v>0</v>
      </c>
      <c r="K8" s="29"/>
      <c r="P8" s="30"/>
      <c r="R8" s="30"/>
      <c r="T8" s="31"/>
    </row>
    <row r="9" spans="1:20" s="28" customFormat="1" ht="25.5" x14ac:dyDescent="0.25">
      <c r="A9" s="39" t="s">
        <v>28</v>
      </c>
      <c r="B9" s="40">
        <v>1</v>
      </c>
      <c r="C9" s="41" t="s">
        <v>29</v>
      </c>
      <c r="D9" s="42"/>
      <c r="E9" s="43" t="s">
        <v>30</v>
      </c>
      <c r="F9" s="42" t="s">
        <v>31</v>
      </c>
      <c r="G9" s="44">
        <v>43.240833333333327</v>
      </c>
      <c r="H9" s="45"/>
      <c r="I9" s="45">
        <f>ROUND(G9*H9,2)</f>
        <v>0</v>
      </c>
      <c r="K9" s="46"/>
      <c r="P9" s="30"/>
      <c r="R9" s="30"/>
      <c r="T9" s="31"/>
    </row>
    <row r="10" spans="1:20" s="28" customFormat="1" x14ac:dyDescent="0.25">
      <c r="A10" s="47" t="s">
        <v>32</v>
      </c>
      <c r="B10" s="48"/>
      <c r="C10" s="49"/>
      <c r="D10" s="50"/>
      <c r="E10" s="43"/>
      <c r="F10" s="51"/>
      <c r="G10" s="52"/>
      <c r="H10" s="53"/>
      <c r="I10" s="53"/>
      <c r="K10" s="29"/>
      <c r="P10" s="30"/>
      <c r="R10" s="30"/>
      <c r="T10" s="31"/>
    </row>
    <row r="11" spans="1:20" s="28" customFormat="1" ht="76.5" x14ac:dyDescent="0.25">
      <c r="A11" s="54" t="s">
        <v>33</v>
      </c>
      <c r="B11" s="55"/>
      <c r="C11" s="56"/>
      <c r="D11" s="57"/>
      <c r="E11" s="58" t="s">
        <v>34</v>
      </c>
      <c r="F11" s="59"/>
      <c r="G11" s="60"/>
      <c r="H11" s="61"/>
      <c r="I11" s="61"/>
      <c r="K11" s="29"/>
      <c r="P11" s="30"/>
      <c r="R11" s="30"/>
      <c r="T11" s="31"/>
    </row>
    <row r="12" spans="1:20" s="28" customFormat="1" ht="140.25" x14ac:dyDescent="0.25">
      <c r="A12" s="62" t="s">
        <v>35</v>
      </c>
      <c r="B12" s="63"/>
      <c r="C12" s="64"/>
      <c r="D12" s="65"/>
      <c r="E12" s="43" t="s">
        <v>36</v>
      </c>
      <c r="F12" s="66"/>
      <c r="G12" s="67"/>
      <c r="H12" s="68"/>
      <c r="I12" s="68"/>
      <c r="K12" s="29"/>
      <c r="P12" s="30"/>
      <c r="R12" s="30"/>
      <c r="T12" s="31"/>
    </row>
    <row r="13" spans="1:20" s="28" customFormat="1" ht="25.5" x14ac:dyDescent="0.25">
      <c r="A13" s="39" t="s">
        <v>28</v>
      </c>
      <c r="B13" s="40">
        <v>2</v>
      </c>
      <c r="C13" s="41" t="s">
        <v>37</v>
      </c>
      <c r="D13" s="42"/>
      <c r="E13" s="43" t="s">
        <v>38</v>
      </c>
      <c r="F13" s="42" t="s">
        <v>31</v>
      </c>
      <c r="G13" s="44">
        <v>5.1753</v>
      </c>
      <c r="H13" s="45"/>
      <c r="I13" s="45">
        <f>ROUND(G13*H13,2)</f>
        <v>0</v>
      </c>
      <c r="K13" s="46"/>
      <c r="P13" s="30"/>
      <c r="R13" s="30"/>
      <c r="T13" s="31"/>
    </row>
    <row r="14" spans="1:20" s="28" customFormat="1" x14ac:dyDescent="0.25">
      <c r="A14" s="47" t="s">
        <v>32</v>
      </c>
      <c r="B14" s="48"/>
      <c r="C14" s="49"/>
      <c r="D14" s="50"/>
      <c r="E14" s="43" t="s">
        <v>39</v>
      </c>
      <c r="F14" s="51"/>
      <c r="G14" s="52"/>
      <c r="H14" s="53"/>
      <c r="I14" s="53"/>
      <c r="K14" s="29"/>
      <c r="P14" s="30"/>
      <c r="R14" s="30"/>
      <c r="T14" s="31"/>
    </row>
    <row r="15" spans="1:20" s="28" customFormat="1" ht="76.5" x14ac:dyDescent="0.25">
      <c r="A15" s="54" t="s">
        <v>33</v>
      </c>
      <c r="B15" s="55"/>
      <c r="C15" s="56"/>
      <c r="D15" s="57"/>
      <c r="E15" s="58" t="s">
        <v>40</v>
      </c>
      <c r="F15" s="59"/>
      <c r="G15" s="60"/>
      <c r="H15" s="61"/>
      <c r="I15" s="61"/>
      <c r="K15" s="29"/>
      <c r="P15" s="30"/>
      <c r="R15" s="30"/>
      <c r="T15" s="31"/>
    </row>
    <row r="16" spans="1:20" s="28" customFormat="1" ht="140.25" x14ac:dyDescent="0.25">
      <c r="A16" s="62" t="s">
        <v>35</v>
      </c>
      <c r="B16" s="63"/>
      <c r="C16" s="64"/>
      <c r="D16" s="65"/>
      <c r="E16" s="43" t="s">
        <v>36</v>
      </c>
      <c r="F16" s="66"/>
      <c r="G16" s="67"/>
      <c r="H16" s="68"/>
      <c r="I16" s="68"/>
      <c r="K16" s="29"/>
      <c r="P16" s="30"/>
      <c r="R16" s="30"/>
      <c r="T16" s="31"/>
    </row>
    <row r="17" spans="1:20" s="28" customFormat="1" ht="25.5" x14ac:dyDescent="0.25">
      <c r="A17" s="39" t="s">
        <v>28</v>
      </c>
      <c r="B17" s="40">
        <v>3</v>
      </c>
      <c r="C17" s="41" t="s">
        <v>41</v>
      </c>
      <c r="D17" s="42"/>
      <c r="E17" s="43" t="s">
        <v>42</v>
      </c>
      <c r="F17" s="42" t="s">
        <v>31</v>
      </c>
      <c r="G17" s="44">
        <v>5.3034851999999999</v>
      </c>
      <c r="H17" s="45"/>
      <c r="I17" s="45">
        <f>ROUND(G17*H17,2)</f>
        <v>0</v>
      </c>
      <c r="K17" s="46"/>
      <c r="P17" s="30"/>
      <c r="R17" s="30"/>
      <c r="T17" s="31"/>
    </row>
    <row r="18" spans="1:20" s="28" customFormat="1" x14ac:dyDescent="0.25">
      <c r="A18" s="47" t="s">
        <v>32</v>
      </c>
      <c r="B18" s="48"/>
      <c r="C18" s="49"/>
      <c r="D18" s="50"/>
      <c r="E18" s="43"/>
      <c r="F18" s="51"/>
      <c r="G18" s="52"/>
      <c r="H18" s="53"/>
      <c r="I18" s="53"/>
      <c r="K18" s="29"/>
      <c r="P18" s="30"/>
      <c r="R18" s="30"/>
      <c r="T18" s="31"/>
    </row>
    <row r="19" spans="1:20" s="28" customFormat="1" ht="51" x14ac:dyDescent="0.25">
      <c r="A19" s="54" t="s">
        <v>33</v>
      </c>
      <c r="B19" s="55"/>
      <c r="C19" s="56"/>
      <c r="D19" s="57"/>
      <c r="E19" s="58" t="s">
        <v>43</v>
      </c>
      <c r="F19" s="59"/>
      <c r="G19" s="60"/>
      <c r="H19" s="61"/>
      <c r="I19" s="61"/>
      <c r="K19" s="29"/>
      <c r="P19" s="30"/>
      <c r="R19" s="30"/>
      <c r="T19" s="31"/>
    </row>
    <row r="20" spans="1:20" s="28" customFormat="1" ht="140.25" x14ac:dyDescent="0.25">
      <c r="A20" s="62" t="s">
        <v>35</v>
      </c>
      <c r="B20" s="63"/>
      <c r="C20" s="64"/>
      <c r="D20" s="65"/>
      <c r="E20" s="43" t="s">
        <v>36</v>
      </c>
      <c r="F20" s="66"/>
      <c r="G20" s="67"/>
      <c r="H20" s="68"/>
      <c r="I20" s="68"/>
      <c r="K20" s="29"/>
      <c r="P20" s="30"/>
      <c r="R20" s="30"/>
      <c r="T20" s="31"/>
    </row>
    <row r="21" spans="1:20" s="28" customFormat="1" ht="25.5" x14ac:dyDescent="0.25">
      <c r="A21" s="39" t="s">
        <v>28</v>
      </c>
      <c r="B21" s="40">
        <v>4</v>
      </c>
      <c r="C21" s="41" t="s">
        <v>44</v>
      </c>
      <c r="D21" s="42"/>
      <c r="E21" s="43" t="s">
        <v>45</v>
      </c>
      <c r="F21" s="42" t="s">
        <v>31</v>
      </c>
      <c r="G21" s="44">
        <v>0.1</v>
      </c>
      <c r="H21" s="45"/>
      <c r="I21" s="45">
        <f>ROUND(G21*H21,2)</f>
        <v>0</v>
      </c>
      <c r="K21" s="29"/>
      <c r="P21" s="30"/>
      <c r="R21" s="30"/>
      <c r="T21" s="31"/>
    </row>
    <row r="22" spans="1:20" s="28" customFormat="1" x14ac:dyDescent="0.25">
      <c r="A22" s="47" t="s">
        <v>32</v>
      </c>
      <c r="B22" s="48"/>
      <c r="C22" s="49"/>
      <c r="D22" s="50"/>
      <c r="E22" s="43" t="s">
        <v>46</v>
      </c>
      <c r="F22" s="51"/>
      <c r="G22" s="52"/>
      <c r="H22" s="53"/>
      <c r="I22" s="53"/>
      <c r="K22" s="29"/>
      <c r="P22" s="30"/>
      <c r="R22" s="30"/>
      <c r="T22" s="31"/>
    </row>
    <row r="23" spans="1:20" s="28" customFormat="1" ht="51" x14ac:dyDescent="0.25">
      <c r="A23" s="54" t="s">
        <v>33</v>
      </c>
      <c r="B23" s="55"/>
      <c r="C23" s="56"/>
      <c r="D23" s="57"/>
      <c r="E23" s="58" t="s">
        <v>47</v>
      </c>
      <c r="F23" s="59"/>
      <c r="G23" s="60"/>
      <c r="H23" s="61"/>
      <c r="I23" s="61"/>
      <c r="K23" s="29"/>
      <c r="P23" s="30"/>
      <c r="R23" s="30"/>
      <c r="T23" s="31"/>
    </row>
    <row r="24" spans="1:20" s="28" customFormat="1" ht="140.25" x14ac:dyDescent="0.25">
      <c r="A24" s="62" t="s">
        <v>35</v>
      </c>
      <c r="B24" s="63"/>
      <c r="C24" s="64"/>
      <c r="D24" s="65"/>
      <c r="E24" s="43" t="s">
        <v>36</v>
      </c>
      <c r="F24" s="66"/>
      <c r="G24" s="67"/>
      <c r="H24" s="68"/>
      <c r="I24" s="68"/>
      <c r="K24" s="29"/>
      <c r="P24" s="30"/>
      <c r="R24" s="30"/>
      <c r="T24" s="31"/>
    </row>
    <row r="25" spans="1:20" s="28" customFormat="1" ht="25.5" x14ac:dyDescent="0.25">
      <c r="A25" s="39" t="s">
        <v>28</v>
      </c>
      <c r="B25" s="40">
        <v>5</v>
      </c>
      <c r="C25" s="41" t="s">
        <v>48</v>
      </c>
      <c r="D25" s="42"/>
      <c r="E25" s="43" t="s">
        <v>49</v>
      </c>
      <c r="F25" s="42" t="s">
        <v>31</v>
      </c>
      <c r="G25" s="44">
        <v>23.451639840000002</v>
      </c>
      <c r="H25" s="45"/>
      <c r="I25" s="45">
        <f>ROUND(G25*H25,2)</f>
        <v>0</v>
      </c>
      <c r="K25" s="46"/>
      <c r="P25" s="30"/>
      <c r="R25" s="30"/>
      <c r="T25" s="31"/>
    </row>
    <row r="26" spans="1:20" s="28" customFormat="1" x14ac:dyDescent="0.25">
      <c r="A26" s="47" t="s">
        <v>32</v>
      </c>
      <c r="B26" s="48"/>
      <c r="C26" s="49"/>
      <c r="D26" s="50"/>
      <c r="E26" s="43"/>
      <c r="F26" s="51"/>
      <c r="G26" s="52"/>
      <c r="H26" s="53"/>
      <c r="I26" s="53"/>
      <c r="K26" s="29"/>
      <c r="P26" s="30"/>
      <c r="R26" s="30"/>
      <c r="T26" s="31"/>
    </row>
    <row r="27" spans="1:20" s="28" customFormat="1" ht="51" x14ac:dyDescent="0.25">
      <c r="A27" s="54" t="s">
        <v>33</v>
      </c>
      <c r="B27" s="55"/>
      <c r="C27" s="56"/>
      <c r="D27" s="57"/>
      <c r="E27" s="58" t="s">
        <v>50</v>
      </c>
      <c r="F27" s="59"/>
      <c r="G27" s="60"/>
      <c r="H27" s="61"/>
      <c r="I27" s="61"/>
      <c r="K27" s="29"/>
      <c r="P27" s="30"/>
      <c r="R27" s="30"/>
      <c r="T27" s="31"/>
    </row>
    <row r="28" spans="1:20" s="28" customFormat="1" ht="140.25" x14ac:dyDescent="0.25">
      <c r="A28" s="62" t="s">
        <v>35</v>
      </c>
      <c r="B28" s="63"/>
      <c r="C28" s="64"/>
      <c r="D28" s="65"/>
      <c r="E28" s="43" t="s">
        <v>36</v>
      </c>
      <c r="F28" s="66"/>
      <c r="G28" s="67"/>
      <c r="H28" s="68"/>
      <c r="I28" s="68"/>
      <c r="K28" s="29"/>
      <c r="P28" s="30"/>
      <c r="R28" s="30"/>
      <c r="T28" s="31"/>
    </row>
    <row r="29" spans="1:20" s="28" customFormat="1" ht="12.75" customHeight="1" x14ac:dyDescent="0.25">
      <c r="A29" s="69" t="s">
        <v>25</v>
      </c>
      <c r="B29" s="70"/>
      <c r="C29" s="71" t="s">
        <v>51</v>
      </c>
      <c r="D29" s="72"/>
      <c r="E29" s="69" t="s">
        <v>52</v>
      </c>
      <c r="F29" s="73"/>
      <c r="G29" s="74"/>
      <c r="H29" s="75"/>
      <c r="I29" s="75">
        <f>SUM($I$30:$I$61)</f>
        <v>0</v>
      </c>
      <c r="K29" s="29"/>
      <c r="P29" s="30"/>
      <c r="R29" s="30"/>
      <c r="T29" s="31"/>
    </row>
    <row r="30" spans="1:20" s="28" customFormat="1" x14ac:dyDescent="0.25">
      <c r="A30" s="76" t="s">
        <v>28</v>
      </c>
      <c r="B30" s="77">
        <v>6</v>
      </c>
      <c r="C30" s="78" t="s">
        <v>53</v>
      </c>
      <c r="D30" s="79"/>
      <c r="E30" s="39" t="s">
        <v>54</v>
      </c>
      <c r="F30" s="80" t="s">
        <v>55</v>
      </c>
      <c r="G30" s="81">
        <v>8.625</v>
      </c>
      <c r="H30" s="82"/>
      <c r="I30" s="82">
        <f>ROUND(G30*H30,2)</f>
        <v>0</v>
      </c>
      <c r="K30" s="29"/>
      <c r="P30" s="30"/>
      <c r="R30" s="30"/>
      <c r="T30" s="31"/>
    </row>
    <row r="31" spans="1:20" s="28" customFormat="1" x14ac:dyDescent="0.25">
      <c r="A31" s="83" t="s">
        <v>32</v>
      </c>
      <c r="B31" s="84"/>
      <c r="C31" s="85"/>
      <c r="D31" s="86"/>
      <c r="E31" s="39"/>
      <c r="F31" s="87"/>
      <c r="G31" s="88"/>
      <c r="H31" s="89"/>
      <c r="I31" s="89"/>
      <c r="K31" s="29"/>
      <c r="P31" s="30"/>
      <c r="R31" s="30"/>
      <c r="T31" s="31"/>
    </row>
    <row r="32" spans="1:20" s="28" customFormat="1" ht="60" customHeight="1" x14ac:dyDescent="0.25">
      <c r="A32" s="29" t="s">
        <v>33</v>
      </c>
      <c r="B32" s="90"/>
      <c r="C32" s="91"/>
      <c r="D32" s="92"/>
      <c r="E32" s="93" t="s">
        <v>56</v>
      </c>
      <c r="F32" s="94"/>
      <c r="G32" s="95"/>
      <c r="H32" s="96"/>
      <c r="I32" s="96"/>
      <c r="K32" s="29"/>
      <c r="P32" s="30"/>
      <c r="R32" s="30"/>
      <c r="T32" s="31"/>
    </row>
    <row r="33" spans="1:20" s="28" customFormat="1" ht="12.75" customHeight="1" x14ac:dyDescent="0.25">
      <c r="A33" s="97" t="s">
        <v>35</v>
      </c>
      <c r="B33" s="98"/>
      <c r="C33" s="99"/>
      <c r="D33" s="100"/>
      <c r="E33" s="76" t="s">
        <v>57</v>
      </c>
      <c r="F33" s="101" t="s">
        <v>58</v>
      </c>
      <c r="G33" s="102"/>
      <c r="H33" s="103"/>
      <c r="I33" s="103"/>
      <c r="K33" s="29"/>
      <c r="P33" s="30"/>
      <c r="R33" s="30"/>
      <c r="T33" s="31"/>
    </row>
    <row r="34" spans="1:20" s="28" customFormat="1" x14ac:dyDescent="0.25">
      <c r="A34" s="76" t="s">
        <v>28</v>
      </c>
      <c r="B34" s="77">
        <v>7</v>
      </c>
      <c r="C34" s="78" t="s">
        <v>59</v>
      </c>
      <c r="D34" s="79"/>
      <c r="E34" s="39" t="s">
        <v>60</v>
      </c>
      <c r="F34" s="80" t="s">
        <v>61</v>
      </c>
      <c r="G34" s="81">
        <v>4.4000000000000004</v>
      </c>
      <c r="H34" s="82"/>
      <c r="I34" s="82">
        <f>ROUND(G34*H34,2)</f>
        <v>0</v>
      </c>
      <c r="K34" s="29"/>
      <c r="P34" s="30"/>
      <c r="R34" s="30"/>
      <c r="T34" s="31"/>
    </row>
    <row r="35" spans="1:20" s="28" customFormat="1" x14ac:dyDescent="0.25">
      <c r="A35" s="83" t="s">
        <v>32</v>
      </c>
      <c r="B35" s="84"/>
      <c r="C35" s="85"/>
      <c r="D35" s="86"/>
      <c r="E35" s="39" t="s">
        <v>62</v>
      </c>
      <c r="F35" s="87"/>
      <c r="G35" s="88"/>
      <c r="H35" s="89"/>
      <c r="I35" s="89"/>
      <c r="K35" s="29"/>
      <c r="P35" s="30"/>
      <c r="R35" s="30"/>
      <c r="T35" s="31"/>
    </row>
    <row r="36" spans="1:20" s="28" customFormat="1" ht="60" customHeight="1" x14ac:dyDescent="0.25">
      <c r="A36" s="29" t="s">
        <v>33</v>
      </c>
      <c r="B36" s="90"/>
      <c r="C36" s="91"/>
      <c r="D36" s="92"/>
      <c r="E36" s="93" t="s">
        <v>63</v>
      </c>
      <c r="F36" s="94"/>
      <c r="G36" s="95"/>
      <c r="H36" s="96"/>
      <c r="I36" s="96"/>
      <c r="K36" s="29"/>
      <c r="P36" s="30"/>
      <c r="R36" s="30"/>
      <c r="T36" s="31"/>
    </row>
    <row r="37" spans="1:20" s="28" customFormat="1" ht="12.75" customHeight="1" x14ac:dyDescent="0.25">
      <c r="A37" s="97" t="s">
        <v>35</v>
      </c>
      <c r="B37" s="98"/>
      <c r="C37" s="99"/>
      <c r="D37" s="100"/>
      <c r="E37" s="76" t="s">
        <v>64</v>
      </c>
      <c r="F37" s="101" t="s">
        <v>58</v>
      </c>
      <c r="G37" s="102"/>
      <c r="H37" s="103"/>
      <c r="I37" s="103"/>
      <c r="K37" s="29"/>
      <c r="P37" s="30"/>
      <c r="R37" s="30"/>
      <c r="T37" s="31"/>
    </row>
    <row r="38" spans="1:20" s="28" customFormat="1" x14ac:dyDescent="0.25">
      <c r="A38" s="76" t="s">
        <v>28</v>
      </c>
      <c r="B38" s="77">
        <v>8</v>
      </c>
      <c r="C38" s="78" t="s">
        <v>65</v>
      </c>
      <c r="D38" s="79"/>
      <c r="E38" s="39" t="s">
        <v>66</v>
      </c>
      <c r="F38" s="80" t="s">
        <v>55</v>
      </c>
      <c r="G38" s="81">
        <v>38.07033333333333</v>
      </c>
      <c r="H38" s="82"/>
      <c r="I38" s="82">
        <f>ROUND(G38*H38,2)</f>
        <v>0</v>
      </c>
      <c r="K38" s="46"/>
      <c r="P38" s="30"/>
      <c r="R38" s="30"/>
      <c r="T38" s="31"/>
    </row>
    <row r="39" spans="1:20" s="28" customFormat="1" x14ac:dyDescent="0.25">
      <c r="A39" s="83" t="s">
        <v>32</v>
      </c>
      <c r="B39" s="84"/>
      <c r="C39" s="85"/>
      <c r="D39" s="86"/>
      <c r="E39" s="79" t="s">
        <v>67</v>
      </c>
      <c r="F39" s="87"/>
      <c r="G39" s="88"/>
      <c r="H39" s="89"/>
      <c r="I39" s="89"/>
      <c r="K39" s="29"/>
      <c r="P39" s="30"/>
      <c r="R39" s="30"/>
      <c r="T39" s="31"/>
    </row>
    <row r="40" spans="1:20" s="28" customFormat="1" ht="70.5" customHeight="1" x14ac:dyDescent="0.25">
      <c r="A40" s="29" t="s">
        <v>33</v>
      </c>
      <c r="B40" s="90"/>
      <c r="C40" s="91"/>
      <c r="D40" s="92"/>
      <c r="E40" s="93" t="s">
        <v>68</v>
      </c>
      <c r="F40" s="94"/>
      <c r="G40" s="95"/>
      <c r="H40" s="96"/>
      <c r="I40" s="96"/>
      <c r="K40" s="29"/>
      <c r="P40" s="30"/>
      <c r="R40" s="30"/>
      <c r="T40" s="31"/>
    </row>
    <row r="41" spans="1:20" s="28" customFormat="1" ht="12.75" customHeight="1" x14ac:dyDescent="0.25">
      <c r="A41" s="97" t="s">
        <v>35</v>
      </c>
      <c r="B41" s="98"/>
      <c r="C41" s="99"/>
      <c r="D41" s="100"/>
      <c r="E41" s="76" t="s">
        <v>69</v>
      </c>
      <c r="F41" s="101" t="s">
        <v>58</v>
      </c>
      <c r="G41" s="102"/>
      <c r="H41" s="103"/>
      <c r="I41" s="103"/>
      <c r="K41" s="29"/>
      <c r="P41" s="30"/>
      <c r="R41" s="30"/>
      <c r="T41" s="31"/>
    </row>
    <row r="42" spans="1:20" s="28" customFormat="1" x14ac:dyDescent="0.25">
      <c r="A42" s="104" t="s">
        <v>28</v>
      </c>
      <c r="B42" s="77">
        <v>9</v>
      </c>
      <c r="C42" s="78" t="s">
        <v>70</v>
      </c>
      <c r="D42" s="79"/>
      <c r="E42" s="79" t="s">
        <v>71</v>
      </c>
      <c r="F42" s="80" t="s">
        <v>55</v>
      </c>
      <c r="G42" s="81">
        <v>6.7200000000000006</v>
      </c>
      <c r="H42" s="82"/>
      <c r="I42" s="82">
        <f>ROUND(G42*H42,2)</f>
        <v>0</v>
      </c>
      <c r="K42" s="29"/>
      <c r="P42" s="30"/>
      <c r="R42" s="30"/>
      <c r="T42" s="31"/>
    </row>
    <row r="43" spans="1:20" s="28" customFormat="1" x14ac:dyDescent="0.25">
      <c r="A43" s="28" t="s">
        <v>32</v>
      </c>
      <c r="B43" s="90"/>
      <c r="C43" s="91"/>
      <c r="D43" s="92"/>
      <c r="E43" s="79" t="s">
        <v>72</v>
      </c>
      <c r="F43" s="94"/>
      <c r="G43" s="95"/>
      <c r="H43" s="96"/>
      <c r="I43" s="96"/>
      <c r="K43" s="29"/>
      <c r="P43" s="30"/>
      <c r="R43" s="30"/>
      <c r="T43" s="31"/>
    </row>
    <row r="44" spans="1:20" s="28" customFormat="1" ht="60" customHeight="1" x14ac:dyDescent="0.25">
      <c r="A44" s="28" t="s">
        <v>33</v>
      </c>
      <c r="B44" s="90"/>
      <c r="C44" s="91"/>
      <c r="D44" s="92"/>
      <c r="E44" s="105" t="s">
        <v>73</v>
      </c>
      <c r="F44" s="94"/>
      <c r="G44" s="95"/>
      <c r="H44" s="96"/>
      <c r="I44" s="96"/>
      <c r="K44" s="29"/>
      <c r="P44" s="30"/>
      <c r="R44" s="30"/>
      <c r="T44" s="31"/>
    </row>
    <row r="45" spans="1:20" s="28" customFormat="1" ht="12.75" customHeight="1" x14ac:dyDescent="0.25">
      <c r="A45" s="28" t="s">
        <v>35</v>
      </c>
      <c r="B45" s="106"/>
      <c r="C45" s="107"/>
      <c r="D45" s="108"/>
      <c r="E45" s="109" t="s">
        <v>74</v>
      </c>
      <c r="F45" s="110" t="s">
        <v>58</v>
      </c>
      <c r="G45" s="95"/>
      <c r="H45" s="96"/>
      <c r="I45" s="96"/>
      <c r="K45" s="29"/>
      <c r="P45" s="30"/>
      <c r="R45" s="30"/>
      <c r="T45" s="31"/>
    </row>
    <row r="46" spans="1:20" s="28" customFormat="1" x14ac:dyDescent="0.25">
      <c r="A46" s="104" t="s">
        <v>28</v>
      </c>
      <c r="B46" s="77">
        <v>10</v>
      </c>
      <c r="C46" s="78" t="s">
        <v>75</v>
      </c>
      <c r="D46" s="79"/>
      <c r="E46" s="79" t="s">
        <v>76</v>
      </c>
      <c r="F46" s="80" t="s">
        <v>55</v>
      </c>
      <c r="G46" s="81">
        <v>37.343999999999994</v>
      </c>
      <c r="H46" s="82"/>
      <c r="I46" s="82">
        <f>ROUND(G46*H46,2)</f>
        <v>0</v>
      </c>
      <c r="K46" s="29"/>
      <c r="P46" s="30"/>
      <c r="R46" s="30"/>
      <c r="T46" s="31"/>
    </row>
    <row r="47" spans="1:20" s="28" customFormat="1" x14ac:dyDescent="0.25">
      <c r="A47" s="28" t="s">
        <v>32</v>
      </c>
      <c r="B47" s="90"/>
      <c r="C47" s="91"/>
      <c r="D47" s="92"/>
      <c r="E47" s="79" t="s">
        <v>77</v>
      </c>
      <c r="F47" s="94"/>
      <c r="G47" s="95"/>
      <c r="H47" s="96"/>
      <c r="I47" s="96"/>
      <c r="K47" s="29"/>
      <c r="P47" s="30"/>
      <c r="R47" s="30"/>
      <c r="T47" s="31"/>
    </row>
    <row r="48" spans="1:20" s="28" customFormat="1" ht="60" customHeight="1" x14ac:dyDescent="0.25">
      <c r="A48" s="28" t="s">
        <v>33</v>
      </c>
      <c r="B48" s="90"/>
      <c r="C48" s="91"/>
      <c r="D48" s="92"/>
      <c r="E48" s="105" t="s">
        <v>78</v>
      </c>
      <c r="F48" s="94"/>
      <c r="G48" s="95"/>
      <c r="H48" s="96"/>
      <c r="I48" s="96"/>
      <c r="K48" s="29"/>
      <c r="P48" s="30"/>
      <c r="R48" s="30"/>
      <c r="T48" s="31"/>
    </row>
    <row r="49" spans="1:20" s="28" customFormat="1" ht="12.75" customHeight="1" x14ac:dyDescent="0.25">
      <c r="A49" s="28" t="s">
        <v>35</v>
      </c>
      <c r="B49" s="106"/>
      <c r="C49" s="107"/>
      <c r="D49" s="108"/>
      <c r="E49" s="109" t="s">
        <v>79</v>
      </c>
      <c r="F49" s="110" t="s">
        <v>58</v>
      </c>
      <c r="G49" s="95"/>
      <c r="H49" s="96"/>
      <c r="I49" s="96"/>
      <c r="K49" s="29"/>
      <c r="P49" s="30"/>
      <c r="R49" s="30"/>
      <c r="T49" s="31"/>
    </row>
    <row r="50" spans="1:20" s="28" customFormat="1" x14ac:dyDescent="0.25">
      <c r="A50" s="104" t="s">
        <v>28</v>
      </c>
      <c r="B50" s="77">
        <v>11</v>
      </c>
      <c r="C50" s="78" t="s">
        <v>80</v>
      </c>
      <c r="D50" s="79"/>
      <c r="E50" s="79" t="s">
        <v>81</v>
      </c>
      <c r="F50" s="80" t="s">
        <v>82</v>
      </c>
      <c r="G50" s="81">
        <v>57.5</v>
      </c>
      <c r="H50" s="82"/>
      <c r="I50" s="82">
        <f>ROUND(G50*H50,2)</f>
        <v>0</v>
      </c>
      <c r="K50" s="29"/>
      <c r="P50" s="30"/>
      <c r="R50" s="30"/>
      <c r="T50" s="31"/>
    </row>
    <row r="51" spans="1:20" s="28" customFormat="1" x14ac:dyDescent="0.25">
      <c r="A51" s="28" t="s">
        <v>32</v>
      </c>
      <c r="B51" s="90"/>
      <c r="C51" s="91"/>
      <c r="D51" s="92"/>
      <c r="E51" s="79" t="s">
        <v>83</v>
      </c>
      <c r="F51" s="94"/>
      <c r="G51" s="95"/>
      <c r="H51" s="96"/>
      <c r="I51" s="96"/>
      <c r="K51" s="29"/>
      <c r="P51" s="30"/>
      <c r="R51" s="30"/>
      <c r="T51" s="31"/>
    </row>
    <row r="52" spans="1:20" s="28" customFormat="1" ht="60" customHeight="1" x14ac:dyDescent="0.25">
      <c r="A52" s="28" t="s">
        <v>33</v>
      </c>
      <c r="B52" s="90"/>
      <c r="C52" s="91"/>
      <c r="D52" s="92"/>
      <c r="E52" s="105" t="s">
        <v>84</v>
      </c>
      <c r="F52" s="94"/>
      <c r="G52" s="95"/>
      <c r="H52" s="96"/>
      <c r="I52" s="96"/>
      <c r="K52" s="29"/>
      <c r="P52" s="30"/>
      <c r="R52" s="30"/>
      <c r="T52" s="31"/>
    </row>
    <row r="53" spans="1:20" s="28" customFormat="1" ht="12.75" customHeight="1" x14ac:dyDescent="0.25">
      <c r="A53" s="111" t="s">
        <v>35</v>
      </c>
      <c r="B53" s="98"/>
      <c r="C53" s="99"/>
      <c r="D53" s="100"/>
      <c r="E53" s="112" t="s">
        <v>85</v>
      </c>
      <c r="F53" s="101" t="s">
        <v>58</v>
      </c>
      <c r="G53" s="102"/>
      <c r="H53" s="103"/>
      <c r="I53" s="103"/>
      <c r="K53" s="29"/>
      <c r="P53" s="30"/>
      <c r="R53" s="30"/>
      <c r="T53" s="31"/>
    </row>
    <row r="54" spans="1:20" s="28" customFormat="1" x14ac:dyDescent="0.25">
      <c r="A54" s="104" t="s">
        <v>28</v>
      </c>
      <c r="B54" s="77">
        <v>12</v>
      </c>
      <c r="C54" s="78" t="s">
        <v>86</v>
      </c>
      <c r="D54" s="79"/>
      <c r="E54" s="79" t="s">
        <v>87</v>
      </c>
      <c r="F54" s="80" t="s">
        <v>82</v>
      </c>
      <c r="G54" s="81">
        <v>8.625</v>
      </c>
      <c r="H54" s="82"/>
      <c r="I54" s="82">
        <f>ROUND(G54*H54,2)</f>
        <v>0</v>
      </c>
      <c r="K54" s="46"/>
      <c r="P54" s="30"/>
      <c r="R54" s="30"/>
      <c r="T54" s="31"/>
    </row>
    <row r="55" spans="1:20" s="28" customFormat="1" x14ac:dyDescent="0.25">
      <c r="A55" s="28" t="s">
        <v>32</v>
      </c>
      <c r="B55" s="90"/>
      <c r="C55" s="91"/>
      <c r="D55" s="92"/>
      <c r="E55" s="79"/>
      <c r="F55" s="94"/>
      <c r="G55" s="95"/>
      <c r="H55" s="96"/>
      <c r="I55" s="96"/>
      <c r="K55" s="29"/>
      <c r="P55" s="30"/>
      <c r="R55" s="30"/>
      <c r="T55" s="31"/>
    </row>
    <row r="56" spans="1:20" s="28" customFormat="1" ht="60" customHeight="1" x14ac:dyDescent="0.25">
      <c r="A56" s="28" t="s">
        <v>33</v>
      </c>
      <c r="B56" s="90"/>
      <c r="C56" s="91"/>
      <c r="D56" s="92"/>
      <c r="E56" s="105" t="s">
        <v>88</v>
      </c>
      <c r="F56" s="94"/>
      <c r="G56" s="95"/>
      <c r="H56" s="96"/>
      <c r="I56" s="96"/>
      <c r="K56" s="29"/>
      <c r="P56" s="30"/>
      <c r="R56" s="30"/>
      <c r="T56" s="31"/>
    </row>
    <row r="57" spans="1:20" s="28" customFormat="1" ht="12.75" customHeight="1" x14ac:dyDescent="0.25">
      <c r="A57" s="111" t="s">
        <v>35</v>
      </c>
      <c r="B57" s="98"/>
      <c r="C57" s="99"/>
      <c r="D57" s="100"/>
      <c r="E57" s="112" t="s">
        <v>89</v>
      </c>
      <c r="F57" s="101" t="s">
        <v>58</v>
      </c>
      <c r="G57" s="102"/>
      <c r="H57" s="103"/>
      <c r="I57" s="103"/>
      <c r="K57" s="29"/>
      <c r="P57" s="30"/>
      <c r="R57" s="30"/>
      <c r="T57" s="31"/>
    </row>
    <row r="58" spans="1:20" s="28" customFormat="1" x14ac:dyDescent="0.25">
      <c r="A58" s="104" t="s">
        <v>28</v>
      </c>
      <c r="B58" s="77">
        <v>13</v>
      </c>
      <c r="C58" s="78" t="s">
        <v>90</v>
      </c>
      <c r="D58" s="79"/>
      <c r="E58" s="79" t="s">
        <v>91</v>
      </c>
      <c r="F58" s="80" t="s">
        <v>82</v>
      </c>
      <c r="G58" s="81">
        <v>75.75</v>
      </c>
      <c r="H58" s="82"/>
      <c r="I58" s="82">
        <f>ROUND(G58*H58,2)</f>
        <v>0</v>
      </c>
      <c r="K58" s="29"/>
      <c r="P58" s="30"/>
      <c r="R58" s="30"/>
      <c r="T58" s="31"/>
    </row>
    <row r="59" spans="1:20" s="28" customFormat="1" x14ac:dyDescent="0.25">
      <c r="A59" s="28" t="s">
        <v>32</v>
      </c>
      <c r="B59" s="90"/>
      <c r="C59" s="91"/>
      <c r="D59" s="92"/>
      <c r="E59" s="79" t="s">
        <v>92</v>
      </c>
      <c r="F59" s="94"/>
      <c r="G59" s="95"/>
      <c r="H59" s="96"/>
      <c r="I59" s="96"/>
      <c r="K59" s="29"/>
      <c r="P59" s="30"/>
      <c r="R59" s="30"/>
      <c r="T59" s="31"/>
    </row>
    <row r="60" spans="1:20" s="28" customFormat="1" ht="60" customHeight="1" x14ac:dyDescent="0.25">
      <c r="A60" s="28" t="s">
        <v>33</v>
      </c>
      <c r="B60" s="90"/>
      <c r="C60" s="91"/>
      <c r="D60" s="92"/>
      <c r="E60" s="105" t="s">
        <v>93</v>
      </c>
      <c r="F60" s="94"/>
      <c r="G60" s="95"/>
      <c r="H60" s="96"/>
      <c r="I60" s="96"/>
      <c r="K60" s="29"/>
      <c r="P60" s="30"/>
      <c r="R60" s="30"/>
      <c r="T60" s="31"/>
    </row>
    <row r="61" spans="1:20" s="28" customFormat="1" ht="12.75" customHeight="1" x14ac:dyDescent="0.25">
      <c r="A61" s="28" t="s">
        <v>35</v>
      </c>
      <c r="B61" s="106"/>
      <c r="C61" s="107"/>
      <c r="D61" s="108"/>
      <c r="E61" s="112" t="s">
        <v>94</v>
      </c>
      <c r="F61" s="110" t="s">
        <v>58</v>
      </c>
      <c r="G61" s="95"/>
      <c r="H61" s="96"/>
      <c r="I61" s="96"/>
      <c r="K61" s="29"/>
      <c r="P61" s="30"/>
      <c r="R61" s="30"/>
      <c r="T61" s="31"/>
    </row>
    <row r="62" spans="1:20" s="28" customFormat="1" ht="12.75" customHeight="1" x14ac:dyDescent="0.25">
      <c r="A62" s="69" t="s">
        <v>25</v>
      </c>
      <c r="B62" s="70"/>
      <c r="C62" s="71" t="s">
        <v>18</v>
      </c>
      <c r="D62" s="72"/>
      <c r="E62" s="36" t="s">
        <v>95</v>
      </c>
      <c r="F62" s="73"/>
      <c r="G62" s="74"/>
      <c r="H62" s="75"/>
      <c r="I62" s="75">
        <f>SUM($I$63:$I$70)</f>
        <v>0</v>
      </c>
      <c r="K62" s="29"/>
      <c r="P62" s="30"/>
      <c r="R62" s="30"/>
      <c r="T62" s="31"/>
    </row>
    <row r="63" spans="1:20" s="28" customFormat="1" x14ac:dyDescent="0.25">
      <c r="A63" s="76" t="s">
        <v>28</v>
      </c>
      <c r="B63" s="77">
        <v>14</v>
      </c>
      <c r="C63" s="78" t="s">
        <v>96</v>
      </c>
      <c r="D63" s="79"/>
      <c r="E63" s="39" t="s">
        <v>97</v>
      </c>
      <c r="F63" s="80" t="s">
        <v>55</v>
      </c>
      <c r="G63" s="81">
        <v>3.7043999999999997</v>
      </c>
      <c r="H63" s="82"/>
      <c r="I63" s="82">
        <f>ROUND(G63*H63,2)</f>
        <v>0</v>
      </c>
      <c r="K63" s="29"/>
      <c r="P63" s="30"/>
      <c r="R63" s="30"/>
      <c r="T63" s="31"/>
    </row>
    <row r="64" spans="1:20" s="28" customFormat="1" x14ac:dyDescent="0.25">
      <c r="A64" s="83" t="s">
        <v>32</v>
      </c>
      <c r="B64" s="84"/>
      <c r="C64" s="85"/>
      <c r="D64" s="86"/>
      <c r="E64" s="39" t="s">
        <v>98</v>
      </c>
      <c r="F64" s="87"/>
      <c r="G64" s="88"/>
      <c r="H64" s="89"/>
      <c r="I64" s="89"/>
      <c r="K64" s="29"/>
      <c r="P64" s="30"/>
      <c r="R64" s="30"/>
      <c r="T64" s="31"/>
    </row>
    <row r="65" spans="1:20" s="28" customFormat="1" ht="51" x14ac:dyDescent="0.25">
      <c r="A65" s="29" t="s">
        <v>33</v>
      </c>
      <c r="B65" s="90"/>
      <c r="C65" s="91"/>
      <c r="D65" s="92"/>
      <c r="E65" s="93" t="s">
        <v>99</v>
      </c>
      <c r="F65" s="94"/>
      <c r="G65" s="95"/>
      <c r="H65" s="96"/>
      <c r="I65" s="96"/>
      <c r="K65" s="29"/>
      <c r="P65" s="30"/>
      <c r="R65" s="30"/>
      <c r="T65" s="31"/>
    </row>
    <row r="66" spans="1:20" s="28" customFormat="1" ht="12.75" customHeight="1" x14ac:dyDescent="0.25">
      <c r="A66" s="97" t="s">
        <v>35</v>
      </c>
      <c r="B66" s="98"/>
      <c r="C66" s="99"/>
      <c r="D66" s="100"/>
      <c r="E66" s="76" t="s">
        <v>100</v>
      </c>
      <c r="F66" s="101" t="s">
        <v>58</v>
      </c>
      <c r="G66" s="102"/>
      <c r="H66" s="103"/>
      <c r="I66" s="103"/>
      <c r="K66" s="29"/>
      <c r="P66" s="30"/>
      <c r="R66" s="30"/>
      <c r="T66" s="31"/>
    </row>
    <row r="67" spans="1:20" s="28" customFormat="1" x14ac:dyDescent="0.25">
      <c r="A67" s="76" t="s">
        <v>28</v>
      </c>
      <c r="B67" s="77">
        <v>15</v>
      </c>
      <c r="C67" s="78" t="s">
        <v>101</v>
      </c>
      <c r="D67" s="79"/>
      <c r="E67" s="39" t="s">
        <v>102</v>
      </c>
      <c r="F67" s="80" t="s">
        <v>31</v>
      </c>
      <c r="G67" s="81">
        <v>0.32623839999999998</v>
      </c>
      <c r="H67" s="82"/>
      <c r="I67" s="82">
        <f>ROUND(G67*H67,2)</f>
        <v>0</v>
      </c>
      <c r="K67" s="29"/>
      <c r="P67" s="30"/>
      <c r="R67" s="30"/>
      <c r="T67" s="31"/>
    </row>
    <row r="68" spans="1:20" s="28" customFormat="1" x14ac:dyDescent="0.25">
      <c r="A68" s="83" t="s">
        <v>32</v>
      </c>
      <c r="B68" s="84"/>
      <c r="C68" s="85"/>
      <c r="D68" s="86"/>
      <c r="E68" s="39" t="s">
        <v>103</v>
      </c>
      <c r="F68" s="87"/>
      <c r="G68" s="88"/>
      <c r="H68" s="89"/>
      <c r="I68" s="89"/>
      <c r="K68" s="29"/>
      <c r="P68" s="30"/>
      <c r="R68" s="30"/>
      <c r="T68" s="31"/>
    </row>
    <row r="69" spans="1:20" s="28" customFormat="1" ht="51" x14ac:dyDescent="0.25">
      <c r="A69" s="29" t="s">
        <v>33</v>
      </c>
      <c r="B69" s="90"/>
      <c r="C69" s="91"/>
      <c r="D69" s="92"/>
      <c r="E69" s="93" t="s">
        <v>104</v>
      </c>
      <c r="F69" s="94"/>
      <c r="G69" s="95"/>
      <c r="H69" s="96"/>
      <c r="I69" s="96"/>
      <c r="K69" s="29"/>
      <c r="P69" s="30"/>
      <c r="R69" s="30"/>
      <c r="T69" s="31"/>
    </row>
    <row r="70" spans="1:20" s="28" customFormat="1" ht="12.75" customHeight="1" x14ac:dyDescent="0.25">
      <c r="A70" s="97" t="s">
        <v>35</v>
      </c>
      <c r="B70" s="98"/>
      <c r="C70" s="99"/>
      <c r="D70" s="100"/>
      <c r="E70" s="76" t="s">
        <v>105</v>
      </c>
      <c r="F70" s="101" t="s">
        <v>58</v>
      </c>
      <c r="G70" s="102"/>
      <c r="H70" s="103"/>
      <c r="I70" s="103"/>
      <c r="K70" s="29"/>
      <c r="P70" s="30"/>
      <c r="R70" s="30"/>
      <c r="T70" s="31"/>
    </row>
    <row r="71" spans="1:20" s="28" customFormat="1" ht="12.75" customHeight="1" x14ac:dyDescent="0.25">
      <c r="A71" s="69" t="s">
        <v>25</v>
      </c>
      <c r="B71" s="70"/>
      <c r="C71" s="71" t="s">
        <v>20</v>
      </c>
      <c r="D71" s="72"/>
      <c r="E71" s="36" t="s">
        <v>106</v>
      </c>
      <c r="F71" s="73"/>
      <c r="G71" s="74"/>
      <c r="H71" s="75"/>
      <c r="I71" s="75">
        <f>SUM($I$72:$I$83)</f>
        <v>0</v>
      </c>
      <c r="K71" s="29"/>
      <c r="P71" s="30"/>
      <c r="R71" s="30"/>
      <c r="T71" s="31"/>
    </row>
    <row r="72" spans="1:20" s="28" customFormat="1" x14ac:dyDescent="0.25">
      <c r="A72" s="76" t="s">
        <v>28</v>
      </c>
      <c r="B72" s="77">
        <v>16</v>
      </c>
      <c r="C72" s="78" t="s">
        <v>107</v>
      </c>
      <c r="D72" s="79"/>
      <c r="E72" s="39" t="s">
        <v>108</v>
      </c>
      <c r="F72" s="80" t="s">
        <v>55</v>
      </c>
      <c r="G72" s="81">
        <v>5.7433199999999998</v>
      </c>
      <c r="H72" s="82"/>
      <c r="I72" s="82">
        <f>ROUND(G72*H72,2)</f>
        <v>0</v>
      </c>
      <c r="K72" s="29"/>
      <c r="P72" s="30"/>
      <c r="R72" s="30"/>
      <c r="T72" s="31"/>
    </row>
    <row r="73" spans="1:20" s="28" customFormat="1" ht="25.5" x14ac:dyDescent="0.25">
      <c r="A73" s="83" t="s">
        <v>32</v>
      </c>
      <c r="B73" s="84"/>
      <c r="C73" s="85"/>
      <c r="D73" s="86"/>
      <c r="E73" s="39" t="s">
        <v>109</v>
      </c>
      <c r="F73" s="87"/>
      <c r="G73" s="88"/>
      <c r="H73" s="89"/>
      <c r="I73" s="89"/>
      <c r="K73" s="29"/>
      <c r="P73" s="30"/>
      <c r="R73" s="30"/>
      <c r="T73" s="31"/>
    </row>
    <row r="74" spans="1:20" s="28" customFormat="1" ht="70.5" customHeight="1" x14ac:dyDescent="0.25">
      <c r="A74" s="29" t="s">
        <v>33</v>
      </c>
      <c r="B74" s="90"/>
      <c r="C74" s="91"/>
      <c r="D74" s="92"/>
      <c r="E74" s="93" t="s">
        <v>110</v>
      </c>
      <c r="F74" s="94"/>
      <c r="G74" s="95"/>
      <c r="H74" s="96"/>
      <c r="I74" s="96"/>
      <c r="K74" s="29"/>
      <c r="P74" s="30"/>
      <c r="R74" s="30"/>
      <c r="T74" s="31"/>
    </row>
    <row r="75" spans="1:20" s="28" customFormat="1" ht="12.75" customHeight="1" x14ac:dyDescent="0.25">
      <c r="A75" s="97" t="s">
        <v>35</v>
      </c>
      <c r="B75" s="98"/>
      <c r="C75" s="99"/>
      <c r="D75" s="100"/>
      <c r="E75" s="76" t="s">
        <v>111</v>
      </c>
      <c r="F75" s="101" t="s">
        <v>58</v>
      </c>
      <c r="G75" s="102"/>
      <c r="H75" s="103"/>
      <c r="I75" s="103"/>
      <c r="K75" s="29"/>
      <c r="P75" s="30"/>
      <c r="R75" s="30"/>
      <c r="T75" s="31"/>
    </row>
    <row r="76" spans="1:20" s="28" customFormat="1" x14ac:dyDescent="0.25">
      <c r="A76" s="76" t="s">
        <v>28</v>
      </c>
      <c r="B76" s="77">
        <v>17</v>
      </c>
      <c r="C76" s="78" t="s">
        <v>112</v>
      </c>
      <c r="D76" s="79"/>
      <c r="E76" s="39" t="s">
        <v>113</v>
      </c>
      <c r="F76" s="80" t="s">
        <v>55</v>
      </c>
      <c r="G76" s="81">
        <v>0.44999999999999996</v>
      </c>
      <c r="H76" s="82"/>
      <c r="I76" s="82">
        <f>ROUND(G76*H76,2)</f>
        <v>0</v>
      </c>
      <c r="K76" s="29"/>
      <c r="P76" s="30"/>
      <c r="R76" s="30"/>
      <c r="T76" s="31"/>
    </row>
    <row r="77" spans="1:20" s="28" customFormat="1" x14ac:dyDescent="0.25">
      <c r="A77" s="83" t="s">
        <v>32</v>
      </c>
      <c r="B77" s="84"/>
      <c r="C77" s="85"/>
      <c r="D77" s="86"/>
      <c r="E77" s="39" t="s">
        <v>114</v>
      </c>
      <c r="F77" s="87"/>
      <c r="G77" s="88"/>
      <c r="H77" s="89"/>
      <c r="I77" s="89"/>
      <c r="K77" s="29"/>
      <c r="P77" s="30"/>
      <c r="R77" s="30"/>
      <c r="T77" s="31"/>
    </row>
    <row r="78" spans="1:20" s="28" customFormat="1" ht="60" customHeight="1" x14ac:dyDescent="0.25">
      <c r="A78" s="29" t="s">
        <v>33</v>
      </c>
      <c r="B78" s="90"/>
      <c r="C78" s="91"/>
      <c r="D78" s="92"/>
      <c r="E78" s="93" t="s">
        <v>115</v>
      </c>
      <c r="F78" s="94"/>
      <c r="G78" s="95"/>
      <c r="H78" s="96"/>
      <c r="I78" s="96"/>
      <c r="K78" s="29"/>
      <c r="P78" s="30"/>
      <c r="R78" s="30"/>
      <c r="T78" s="31"/>
    </row>
    <row r="79" spans="1:20" s="28" customFormat="1" ht="12.75" customHeight="1" x14ac:dyDescent="0.25">
      <c r="A79" s="97" t="s">
        <v>35</v>
      </c>
      <c r="B79" s="98"/>
      <c r="C79" s="99"/>
      <c r="D79" s="100"/>
      <c r="E79" s="76" t="s">
        <v>116</v>
      </c>
      <c r="F79" s="101" t="s">
        <v>58</v>
      </c>
      <c r="G79" s="102"/>
      <c r="H79" s="103"/>
      <c r="I79" s="103"/>
      <c r="K79" s="29"/>
      <c r="P79" s="30"/>
      <c r="R79" s="30"/>
      <c r="T79" s="31"/>
    </row>
    <row r="80" spans="1:20" s="28" customFormat="1" x14ac:dyDescent="0.25">
      <c r="A80" s="76" t="s">
        <v>28</v>
      </c>
      <c r="B80" s="77">
        <v>18</v>
      </c>
      <c r="C80" s="78" t="s">
        <v>117</v>
      </c>
      <c r="D80" s="79"/>
      <c r="E80" s="39" t="s">
        <v>118</v>
      </c>
      <c r="F80" s="80" t="s">
        <v>55</v>
      </c>
      <c r="G80" s="81">
        <v>4.91</v>
      </c>
      <c r="H80" s="82"/>
      <c r="I80" s="82">
        <f>ROUND(G80*H80,2)</f>
        <v>0</v>
      </c>
      <c r="K80" s="29"/>
      <c r="P80" s="30"/>
      <c r="R80" s="30"/>
      <c r="T80" s="31"/>
    </row>
    <row r="81" spans="1:20" s="28" customFormat="1" x14ac:dyDescent="0.25">
      <c r="A81" s="83" t="s">
        <v>32</v>
      </c>
      <c r="B81" s="84"/>
      <c r="C81" s="85"/>
      <c r="D81" s="86"/>
      <c r="E81" s="39"/>
      <c r="F81" s="87"/>
      <c r="G81" s="88"/>
      <c r="H81" s="89"/>
      <c r="I81" s="89"/>
      <c r="K81" s="29"/>
      <c r="P81" s="30"/>
      <c r="R81" s="30"/>
      <c r="T81" s="31"/>
    </row>
    <row r="82" spans="1:20" s="28" customFormat="1" ht="60" customHeight="1" x14ac:dyDescent="0.25">
      <c r="A82" s="29" t="s">
        <v>33</v>
      </c>
      <c r="B82" s="90"/>
      <c r="C82" s="91"/>
      <c r="D82" s="92"/>
      <c r="E82" s="93" t="s">
        <v>119</v>
      </c>
      <c r="F82" s="94"/>
      <c r="G82" s="95"/>
      <c r="H82" s="96"/>
      <c r="I82" s="96"/>
      <c r="K82" s="29"/>
      <c r="P82" s="30"/>
      <c r="R82" s="30"/>
      <c r="T82" s="31"/>
    </row>
    <row r="83" spans="1:20" s="28" customFormat="1" ht="12.75" customHeight="1" x14ac:dyDescent="0.25">
      <c r="A83" s="97" t="s">
        <v>35</v>
      </c>
      <c r="B83" s="98"/>
      <c r="C83" s="99"/>
      <c r="D83" s="100"/>
      <c r="E83" s="76" t="s">
        <v>120</v>
      </c>
      <c r="F83" s="101" t="s">
        <v>58</v>
      </c>
      <c r="G83" s="102"/>
      <c r="H83" s="103"/>
      <c r="I83" s="103"/>
      <c r="K83" s="29"/>
      <c r="P83" s="30"/>
      <c r="R83" s="30"/>
      <c r="T83" s="31"/>
    </row>
    <row r="84" spans="1:20" s="28" customFormat="1" ht="12.75" customHeight="1" x14ac:dyDescent="0.25">
      <c r="A84" s="36" t="s">
        <v>25</v>
      </c>
      <c r="B84" s="113"/>
      <c r="C84" s="114" t="s">
        <v>121</v>
      </c>
      <c r="D84" s="115"/>
      <c r="E84" s="36" t="s">
        <v>122</v>
      </c>
      <c r="F84" s="116"/>
      <c r="G84" s="117"/>
      <c r="H84" s="118"/>
      <c r="I84" s="118">
        <f>SUM($I$85:$I$88)</f>
        <v>0</v>
      </c>
      <c r="K84" s="29"/>
      <c r="P84" s="30"/>
      <c r="R84" s="30"/>
      <c r="T84" s="31"/>
    </row>
    <row r="85" spans="1:20" s="28" customFormat="1" ht="25.5" x14ac:dyDescent="0.25">
      <c r="A85" s="76" t="s">
        <v>28</v>
      </c>
      <c r="B85" s="77">
        <v>19</v>
      </c>
      <c r="C85" s="78" t="s">
        <v>123</v>
      </c>
      <c r="D85" s="79"/>
      <c r="E85" s="39" t="s">
        <v>124</v>
      </c>
      <c r="F85" s="80" t="s">
        <v>82</v>
      </c>
      <c r="G85" s="81">
        <v>66.007999999999996</v>
      </c>
      <c r="H85" s="82"/>
      <c r="I85" s="82">
        <f>ROUND(G85*H85,2)</f>
        <v>0</v>
      </c>
      <c r="K85" s="29"/>
      <c r="P85" s="30"/>
      <c r="R85" s="30"/>
      <c r="T85" s="31"/>
    </row>
    <row r="86" spans="1:20" s="28" customFormat="1" ht="25.5" x14ac:dyDescent="0.25">
      <c r="A86" s="83" t="s">
        <v>32</v>
      </c>
      <c r="B86" s="84"/>
      <c r="C86" s="85"/>
      <c r="D86" s="86"/>
      <c r="E86" s="39" t="s">
        <v>125</v>
      </c>
      <c r="F86" s="87"/>
      <c r="G86" s="88"/>
      <c r="H86" s="89"/>
      <c r="I86" s="89"/>
      <c r="K86" s="29"/>
      <c r="P86" s="30"/>
      <c r="R86" s="30"/>
      <c r="T86" s="31"/>
    </row>
    <row r="87" spans="1:20" s="28" customFormat="1" ht="60" customHeight="1" x14ac:dyDescent="0.25">
      <c r="A87" s="29" t="s">
        <v>33</v>
      </c>
      <c r="B87" s="90"/>
      <c r="C87" s="91"/>
      <c r="D87" s="92"/>
      <c r="E87" s="93" t="s">
        <v>126</v>
      </c>
      <c r="F87" s="94"/>
      <c r="G87" s="95"/>
      <c r="H87" s="96"/>
      <c r="I87" s="96"/>
      <c r="K87" s="29"/>
      <c r="P87" s="30"/>
      <c r="R87" s="30"/>
      <c r="T87" s="31"/>
    </row>
    <row r="88" spans="1:20" s="28" customFormat="1" ht="12.75" customHeight="1" x14ac:dyDescent="0.25">
      <c r="A88" s="97" t="s">
        <v>35</v>
      </c>
      <c r="B88" s="98"/>
      <c r="C88" s="99"/>
      <c r="D88" s="100"/>
      <c r="E88" s="76" t="s">
        <v>127</v>
      </c>
      <c r="F88" s="101" t="s">
        <v>58</v>
      </c>
      <c r="G88" s="102"/>
      <c r="H88" s="103"/>
      <c r="I88" s="103"/>
      <c r="K88" s="29"/>
      <c r="P88" s="30"/>
      <c r="R88" s="30"/>
      <c r="T88" s="31"/>
    </row>
    <row r="89" spans="1:20" s="28" customFormat="1" ht="12.75" customHeight="1" x14ac:dyDescent="0.25">
      <c r="A89" s="36" t="s">
        <v>25</v>
      </c>
      <c r="B89" s="113"/>
      <c r="C89" s="114" t="s">
        <v>128</v>
      </c>
      <c r="D89" s="115"/>
      <c r="E89" s="36" t="s">
        <v>129</v>
      </c>
      <c r="F89" s="116"/>
      <c r="G89" s="117"/>
      <c r="H89" s="118"/>
      <c r="I89" s="118">
        <f>SUM($I$90:$I$93)</f>
        <v>0</v>
      </c>
      <c r="K89" s="29"/>
      <c r="P89" s="30"/>
      <c r="R89" s="30"/>
      <c r="T89" s="31"/>
    </row>
    <row r="90" spans="1:20" s="28" customFormat="1" x14ac:dyDescent="0.25">
      <c r="A90" s="76" t="s">
        <v>28</v>
      </c>
      <c r="B90" s="77">
        <v>20</v>
      </c>
      <c r="C90" s="78" t="s">
        <v>130</v>
      </c>
      <c r="D90" s="79"/>
      <c r="E90" s="39" t="s">
        <v>131</v>
      </c>
      <c r="F90" s="80" t="s">
        <v>55</v>
      </c>
      <c r="G90" s="81">
        <v>3.944</v>
      </c>
      <c r="H90" s="82"/>
      <c r="I90" s="82">
        <f>ROUND(G90*H90,2)</f>
        <v>0</v>
      </c>
      <c r="K90" s="29"/>
      <c r="P90" s="30"/>
      <c r="R90" s="30"/>
      <c r="T90" s="31"/>
    </row>
    <row r="91" spans="1:20" s="28" customFormat="1" x14ac:dyDescent="0.25">
      <c r="A91" s="83" t="s">
        <v>32</v>
      </c>
      <c r="B91" s="84"/>
      <c r="C91" s="85"/>
      <c r="D91" s="86"/>
      <c r="E91" s="39" t="s">
        <v>132</v>
      </c>
      <c r="F91" s="87"/>
      <c r="G91" s="88"/>
      <c r="H91" s="89"/>
      <c r="I91" s="89"/>
      <c r="K91" s="29"/>
      <c r="P91" s="30"/>
      <c r="R91" s="30"/>
      <c r="T91" s="31"/>
    </row>
    <row r="92" spans="1:20" s="28" customFormat="1" ht="60" customHeight="1" x14ac:dyDescent="0.25">
      <c r="A92" s="29" t="s">
        <v>33</v>
      </c>
      <c r="B92" s="90"/>
      <c r="C92" s="91"/>
      <c r="D92" s="92"/>
      <c r="E92" s="93" t="s">
        <v>133</v>
      </c>
      <c r="F92" s="94"/>
      <c r="G92" s="95"/>
      <c r="H92" s="96"/>
      <c r="I92" s="96"/>
      <c r="K92" s="29"/>
      <c r="P92" s="30"/>
      <c r="R92" s="30"/>
      <c r="T92" s="31"/>
    </row>
    <row r="93" spans="1:20" s="28" customFormat="1" ht="12.75" customHeight="1" x14ac:dyDescent="0.25">
      <c r="A93" s="97" t="s">
        <v>35</v>
      </c>
      <c r="B93" s="98"/>
      <c r="C93" s="99"/>
      <c r="D93" s="100"/>
      <c r="E93" s="76" t="s">
        <v>111</v>
      </c>
      <c r="F93" s="101" t="s">
        <v>58</v>
      </c>
      <c r="G93" s="102"/>
      <c r="H93" s="103"/>
      <c r="I93" s="103"/>
      <c r="K93" s="29"/>
      <c r="P93" s="30"/>
      <c r="R93" s="30"/>
      <c r="T93" s="31"/>
    </row>
    <row r="94" spans="1:20" s="28" customFormat="1" ht="12.75" customHeight="1" x14ac:dyDescent="0.25">
      <c r="A94" s="69" t="s">
        <v>25</v>
      </c>
      <c r="B94" s="70"/>
      <c r="C94" s="71" t="s">
        <v>23</v>
      </c>
      <c r="D94" s="72"/>
      <c r="E94" s="36" t="s">
        <v>134</v>
      </c>
      <c r="F94" s="73"/>
      <c r="G94" s="74"/>
      <c r="H94" s="75"/>
      <c r="I94" s="75">
        <f>SUM($I$95:$I$122)</f>
        <v>0</v>
      </c>
      <c r="K94" s="29"/>
      <c r="P94" s="30"/>
      <c r="R94" s="30"/>
      <c r="T94" s="31"/>
    </row>
    <row r="95" spans="1:20" s="28" customFormat="1" x14ac:dyDescent="0.25">
      <c r="A95" s="76" t="s">
        <v>28</v>
      </c>
      <c r="B95" s="77">
        <v>21</v>
      </c>
      <c r="C95" s="78" t="s">
        <v>135</v>
      </c>
      <c r="D95" s="79"/>
      <c r="E95" s="39" t="s">
        <v>136</v>
      </c>
      <c r="F95" s="80" t="s">
        <v>137</v>
      </c>
      <c r="G95" s="81">
        <v>1</v>
      </c>
      <c r="H95" s="82"/>
      <c r="I95" s="82">
        <f>ROUND(G95*H95,2)</f>
        <v>0</v>
      </c>
      <c r="K95" s="29"/>
      <c r="P95" s="30"/>
      <c r="R95" s="30"/>
      <c r="T95" s="31"/>
    </row>
    <row r="96" spans="1:20" s="28" customFormat="1" x14ac:dyDescent="0.25">
      <c r="A96" s="83" t="s">
        <v>32</v>
      </c>
      <c r="B96" s="84"/>
      <c r="C96" s="85"/>
      <c r="D96" s="86"/>
      <c r="E96" s="39" t="s">
        <v>138</v>
      </c>
      <c r="F96" s="87"/>
      <c r="G96" s="88"/>
      <c r="H96" s="89"/>
      <c r="I96" s="89"/>
      <c r="K96" s="29"/>
      <c r="P96" s="30"/>
      <c r="R96" s="30"/>
      <c r="T96" s="31"/>
    </row>
    <row r="97" spans="1:20" s="28" customFormat="1" ht="60" customHeight="1" x14ac:dyDescent="0.25">
      <c r="A97" s="29" t="s">
        <v>33</v>
      </c>
      <c r="B97" s="90"/>
      <c r="C97" s="91"/>
      <c r="D97" s="92"/>
      <c r="E97" s="93" t="s">
        <v>139</v>
      </c>
      <c r="F97" s="94"/>
      <c r="G97" s="95"/>
      <c r="H97" s="96"/>
      <c r="I97" s="96"/>
      <c r="K97" s="29"/>
      <c r="P97" s="30"/>
      <c r="R97" s="30"/>
      <c r="T97" s="31"/>
    </row>
    <row r="98" spans="1:20" s="28" customFormat="1" ht="12.75" customHeight="1" x14ac:dyDescent="0.25">
      <c r="A98" s="97" t="s">
        <v>35</v>
      </c>
      <c r="B98" s="98"/>
      <c r="C98" s="99"/>
      <c r="D98" s="100"/>
      <c r="E98" s="76" t="s">
        <v>140</v>
      </c>
      <c r="F98" s="101" t="s">
        <v>58</v>
      </c>
      <c r="G98" s="102"/>
      <c r="H98" s="103"/>
      <c r="I98" s="103"/>
      <c r="K98" s="29"/>
      <c r="P98" s="30"/>
      <c r="R98" s="30"/>
      <c r="T98" s="31"/>
    </row>
    <row r="99" spans="1:20" s="28" customFormat="1" x14ac:dyDescent="0.25">
      <c r="A99" s="76" t="s">
        <v>28</v>
      </c>
      <c r="B99" s="40">
        <v>22</v>
      </c>
      <c r="C99" s="41" t="s">
        <v>141</v>
      </c>
      <c r="D99" s="119"/>
      <c r="E99" s="43" t="s">
        <v>142</v>
      </c>
      <c r="F99" s="120" t="s">
        <v>61</v>
      </c>
      <c r="G99" s="121">
        <v>12.12</v>
      </c>
      <c r="H99" s="122"/>
      <c r="I99" s="122">
        <f>ROUND(G99*H99,2)</f>
        <v>0</v>
      </c>
      <c r="K99" s="29"/>
      <c r="P99" s="30"/>
      <c r="R99" s="30"/>
      <c r="T99" s="31"/>
    </row>
    <row r="100" spans="1:20" s="28" customFormat="1" x14ac:dyDescent="0.25">
      <c r="A100" s="83" t="s">
        <v>32</v>
      </c>
      <c r="B100" s="48"/>
      <c r="C100" s="49"/>
      <c r="D100" s="123"/>
      <c r="E100" s="43" t="s">
        <v>143</v>
      </c>
      <c r="F100" s="124"/>
      <c r="G100" s="125"/>
      <c r="H100" s="126"/>
      <c r="I100" s="126"/>
      <c r="K100" s="29"/>
      <c r="P100" s="30"/>
      <c r="R100" s="30"/>
      <c r="T100" s="31"/>
    </row>
    <row r="101" spans="1:20" s="28" customFormat="1" ht="60" customHeight="1" x14ac:dyDescent="0.25">
      <c r="A101" s="29" t="s">
        <v>33</v>
      </c>
      <c r="B101" s="55"/>
      <c r="C101" s="56"/>
      <c r="D101" s="127"/>
      <c r="E101" s="58" t="s">
        <v>144</v>
      </c>
      <c r="F101" s="128"/>
      <c r="G101" s="129"/>
      <c r="H101" s="130"/>
      <c r="I101" s="130"/>
      <c r="K101" s="29"/>
      <c r="P101" s="30"/>
      <c r="R101" s="30"/>
      <c r="T101" s="31"/>
    </row>
    <row r="102" spans="1:20" s="28" customFormat="1" ht="63.75" x14ac:dyDescent="0.25">
      <c r="A102" s="97" t="s">
        <v>35</v>
      </c>
      <c r="B102" s="131"/>
      <c r="C102" s="132"/>
      <c r="D102" s="133"/>
      <c r="E102" s="43" t="s">
        <v>145</v>
      </c>
      <c r="F102" s="134"/>
      <c r="G102" s="135"/>
      <c r="H102" s="136"/>
      <c r="I102" s="136"/>
      <c r="K102" s="29"/>
      <c r="P102" s="30"/>
      <c r="R102" s="30"/>
      <c r="T102" s="31"/>
    </row>
    <row r="103" spans="1:20" s="28" customFormat="1" x14ac:dyDescent="0.25">
      <c r="A103" s="76" t="s">
        <v>28</v>
      </c>
      <c r="B103" s="77">
        <v>23</v>
      </c>
      <c r="C103" s="78" t="s">
        <v>146</v>
      </c>
      <c r="D103" s="79"/>
      <c r="E103" s="39" t="s">
        <v>147</v>
      </c>
      <c r="F103" s="80" t="s">
        <v>61</v>
      </c>
      <c r="G103" s="81">
        <v>6.8</v>
      </c>
      <c r="H103" s="82"/>
      <c r="I103" s="82">
        <f>ROUND(G103*H103,2)</f>
        <v>0</v>
      </c>
      <c r="K103" s="29"/>
      <c r="P103" s="30"/>
      <c r="R103" s="30"/>
      <c r="T103" s="31"/>
    </row>
    <row r="104" spans="1:20" s="28" customFormat="1" x14ac:dyDescent="0.25">
      <c r="A104" s="83" t="s">
        <v>32</v>
      </c>
      <c r="B104" s="84"/>
      <c r="C104" s="85"/>
      <c r="D104" s="86"/>
      <c r="E104" s="39" t="s">
        <v>148</v>
      </c>
      <c r="F104" s="87"/>
      <c r="G104" s="88"/>
      <c r="H104" s="89"/>
      <c r="I104" s="89"/>
      <c r="K104" s="29"/>
      <c r="P104" s="30"/>
      <c r="R104" s="30"/>
      <c r="T104" s="31"/>
    </row>
    <row r="105" spans="1:20" s="28" customFormat="1" ht="60" customHeight="1" x14ac:dyDescent="0.25">
      <c r="A105" s="29" t="s">
        <v>33</v>
      </c>
      <c r="B105" s="90"/>
      <c r="C105" s="91"/>
      <c r="D105" s="92"/>
      <c r="E105" s="93" t="s">
        <v>149</v>
      </c>
      <c r="F105" s="94"/>
      <c r="G105" s="95"/>
      <c r="H105" s="96"/>
      <c r="I105" s="96"/>
      <c r="K105" s="29"/>
      <c r="P105" s="30"/>
      <c r="R105" s="30"/>
      <c r="T105" s="31"/>
    </row>
    <row r="106" spans="1:20" s="28" customFormat="1" ht="12.75" customHeight="1" x14ac:dyDescent="0.25">
      <c r="A106" s="97" t="s">
        <v>35</v>
      </c>
      <c r="B106" s="98"/>
      <c r="C106" s="99"/>
      <c r="D106" s="100"/>
      <c r="E106" s="76" t="s">
        <v>150</v>
      </c>
      <c r="F106" s="101" t="s">
        <v>58</v>
      </c>
      <c r="G106" s="102"/>
      <c r="H106" s="103"/>
      <c r="I106" s="103"/>
      <c r="K106" s="29"/>
      <c r="P106" s="30"/>
      <c r="R106" s="30"/>
      <c r="T106" s="31"/>
    </row>
    <row r="107" spans="1:20" s="28" customFormat="1" x14ac:dyDescent="0.25">
      <c r="A107" s="76" t="s">
        <v>28</v>
      </c>
      <c r="B107" s="40">
        <v>24</v>
      </c>
      <c r="C107" s="41" t="s">
        <v>151</v>
      </c>
      <c r="D107" s="119"/>
      <c r="E107" s="43" t="s">
        <v>152</v>
      </c>
      <c r="F107" s="120" t="s">
        <v>153</v>
      </c>
      <c r="G107" s="121">
        <v>2</v>
      </c>
      <c r="H107" s="122"/>
      <c r="I107" s="122">
        <f>ROUND(G107*H107,2)</f>
        <v>0</v>
      </c>
      <c r="K107" s="29"/>
      <c r="P107" s="30"/>
      <c r="R107" s="30"/>
      <c r="T107" s="31"/>
    </row>
    <row r="108" spans="1:20" s="28" customFormat="1" x14ac:dyDescent="0.25">
      <c r="A108" s="83" t="s">
        <v>32</v>
      </c>
      <c r="B108" s="48"/>
      <c r="C108" s="49"/>
      <c r="D108" s="123"/>
      <c r="E108" s="43" t="s">
        <v>154</v>
      </c>
      <c r="F108" s="124"/>
      <c r="G108" s="125"/>
      <c r="H108" s="126"/>
      <c r="I108" s="126"/>
      <c r="K108" s="29"/>
      <c r="P108" s="30"/>
      <c r="R108" s="30"/>
      <c r="T108" s="31"/>
    </row>
    <row r="109" spans="1:20" s="28" customFormat="1" ht="60" customHeight="1" x14ac:dyDescent="0.25">
      <c r="A109" s="29" t="s">
        <v>33</v>
      </c>
      <c r="B109" s="55"/>
      <c r="C109" s="56"/>
      <c r="D109" s="127"/>
      <c r="E109" s="58" t="s">
        <v>155</v>
      </c>
      <c r="F109" s="128"/>
      <c r="G109" s="129"/>
      <c r="H109" s="130"/>
      <c r="I109" s="130"/>
      <c r="K109" s="29"/>
      <c r="P109" s="30"/>
      <c r="R109" s="30"/>
      <c r="T109" s="31"/>
    </row>
    <row r="110" spans="1:20" s="28" customFormat="1" ht="395.25" x14ac:dyDescent="0.25">
      <c r="A110" s="97" t="s">
        <v>35</v>
      </c>
      <c r="B110" s="131"/>
      <c r="C110" s="132"/>
      <c r="D110" s="133"/>
      <c r="E110" s="43" t="s">
        <v>111</v>
      </c>
      <c r="F110" s="134"/>
      <c r="G110" s="135"/>
      <c r="H110" s="136"/>
      <c r="I110" s="136"/>
      <c r="K110" s="29"/>
      <c r="P110" s="30"/>
      <c r="R110" s="30"/>
      <c r="T110" s="31"/>
    </row>
    <row r="111" spans="1:20" s="28" customFormat="1" x14ac:dyDescent="0.25">
      <c r="A111" s="104" t="s">
        <v>28</v>
      </c>
      <c r="B111" s="77">
        <v>25</v>
      </c>
      <c r="C111" s="78" t="s">
        <v>156</v>
      </c>
      <c r="D111" s="79"/>
      <c r="E111" s="79" t="s">
        <v>157</v>
      </c>
      <c r="F111" s="80" t="s">
        <v>55</v>
      </c>
      <c r="G111" s="81">
        <v>2.2097855000000002</v>
      </c>
      <c r="H111" s="82"/>
      <c r="I111" s="82">
        <f>ROUND(G111*H111,2)</f>
        <v>0</v>
      </c>
      <c r="K111" s="29"/>
      <c r="P111" s="30"/>
      <c r="R111" s="30"/>
      <c r="T111" s="31"/>
    </row>
    <row r="112" spans="1:20" s="28" customFormat="1" x14ac:dyDescent="0.25">
      <c r="A112" s="28" t="s">
        <v>32</v>
      </c>
      <c r="B112" s="90"/>
      <c r="C112" s="91"/>
      <c r="D112" s="92"/>
      <c r="E112" s="79" t="s">
        <v>158</v>
      </c>
      <c r="F112" s="94"/>
      <c r="G112" s="95"/>
      <c r="H112" s="96"/>
      <c r="I112" s="96"/>
      <c r="K112" s="29"/>
      <c r="P112" s="30"/>
      <c r="R112" s="30"/>
      <c r="T112" s="31"/>
    </row>
    <row r="113" spans="1:20" s="28" customFormat="1" ht="60" customHeight="1" x14ac:dyDescent="0.25">
      <c r="A113" s="28" t="s">
        <v>33</v>
      </c>
      <c r="B113" s="90"/>
      <c r="C113" s="91"/>
      <c r="D113" s="92"/>
      <c r="E113" s="105" t="s">
        <v>159</v>
      </c>
      <c r="F113" s="94"/>
      <c r="G113" s="95"/>
      <c r="H113" s="96"/>
      <c r="I113" s="96"/>
      <c r="K113" s="29"/>
      <c r="P113" s="30"/>
      <c r="R113" s="30"/>
      <c r="T113" s="31"/>
    </row>
    <row r="114" spans="1:20" s="28" customFormat="1" ht="12.75" customHeight="1" x14ac:dyDescent="0.25">
      <c r="A114" s="28" t="s">
        <v>35</v>
      </c>
      <c r="B114" s="106"/>
      <c r="C114" s="107"/>
      <c r="D114" s="108"/>
      <c r="E114" s="109" t="s">
        <v>160</v>
      </c>
      <c r="F114" s="110" t="s">
        <v>58</v>
      </c>
      <c r="G114" s="95"/>
      <c r="H114" s="96"/>
      <c r="I114" s="96"/>
      <c r="K114" s="29"/>
      <c r="P114" s="30"/>
      <c r="R114" s="30"/>
      <c r="T114" s="31"/>
    </row>
    <row r="115" spans="1:20" s="28" customFormat="1" x14ac:dyDescent="0.25">
      <c r="A115" s="104" t="s">
        <v>28</v>
      </c>
      <c r="B115" s="77">
        <v>26</v>
      </c>
      <c r="C115" s="78" t="s">
        <v>161</v>
      </c>
      <c r="D115" s="79"/>
      <c r="E115" s="79" t="s">
        <v>162</v>
      </c>
      <c r="F115" s="80" t="s">
        <v>55</v>
      </c>
      <c r="G115" s="81">
        <v>9.7715166000000018</v>
      </c>
      <c r="H115" s="82"/>
      <c r="I115" s="82">
        <f>ROUND(G115*H115,2)</f>
        <v>0</v>
      </c>
      <c r="K115" s="29"/>
      <c r="P115" s="30"/>
      <c r="R115" s="30"/>
      <c r="T115" s="31"/>
    </row>
    <row r="116" spans="1:20" s="28" customFormat="1" ht="25.5" x14ac:dyDescent="0.25">
      <c r="A116" s="28" t="s">
        <v>32</v>
      </c>
      <c r="B116" s="90"/>
      <c r="C116" s="91"/>
      <c r="D116" s="92"/>
      <c r="E116" s="79" t="s">
        <v>163</v>
      </c>
      <c r="F116" s="94"/>
      <c r="G116" s="95"/>
      <c r="H116" s="96"/>
      <c r="I116" s="96"/>
      <c r="K116" s="29"/>
      <c r="P116" s="30"/>
      <c r="R116" s="30"/>
      <c r="T116" s="31"/>
    </row>
    <row r="117" spans="1:20" s="28" customFormat="1" ht="60" customHeight="1" x14ac:dyDescent="0.25">
      <c r="A117" s="28" t="s">
        <v>33</v>
      </c>
      <c r="B117" s="90"/>
      <c r="C117" s="91"/>
      <c r="D117" s="92"/>
      <c r="E117" s="105" t="s">
        <v>164</v>
      </c>
      <c r="F117" s="94"/>
      <c r="G117" s="95"/>
      <c r="H117" s="96"/>
      <c r="I117" s="96"/>
      <c r="K117" s="29"/>
      <c r="P117" s="30"/>
      <c r="R117" s="30"/>
      <c r="T117" s="31"/>
    </row>
    <row r="118" spans="1:20" s="28" customFormat="1" ht="12.75" customHeight="1" x14ac:dyDescent="0.25">
      <c r="A118" s="28" t="s">
        <v>35</v>
      </c>
      <c r="B118" s="106"/>
      <c r="C118" s="107"/>
      <c r="D118" s="108"/>
      <c r="E118" s="109" t="s">
        <v>160</v>
      </c>
      <c r="F118" s="110" t="s">
        <v>58</v>
      </c>
      <c r="G118" s="95"/>
      <c r="H118" s="96"/>
      <c r="I118" s="96"/>
      <c r="K118" s="29"/>
      <c r="P118" s="30"/>
      <c r="R118" s="30"/>
      <c r="T118" s="31"/>
    </row>
    <row r="119" spans="1:20" s="28" customFormat="1" x14ac:dyDescent="0.25">
      <c r="A119" s="104" t="s">
        <v>28</v>
      </c>
      <c r="B119" s="77">
        <v>27</v>
      </c>
      <c r="C119" s="78" t="s">
        <v>165</v>
      </c>
      <c r="D119" s="79"/>
      <c r="E119" s="79" t="s">
        <v>166</v>
      </c>
      <c r="F119" s="80" t="s">
        <v>55</v>
      </c>
      <c r="G119" s="81">
        <v>3.9809999999999999</v>
      </c>
      <c r="H119" s="82"/>
      <c r="I119" s="82">
        <f>ROUND(G119*H119,2)</f>
        <v>0</v>
      </c>
      <c r="K119" s="29"/>
      <c r="P119" s="30"/>
      <c r="R119" s="30"/>
      <c r="T119" s="31"/>
    </row>
    <row r="120" spans="1:20" s="28" customFormat="1" x14ac:dyDescent="0.25">
      <c r="A120" s="28" t="s">
        <v>32</v>
      </c>
      <c r="B120" s="90"/>
      <c r="C120" s="91"/>
      <c r="D120" s="92"/>
      <c r="E120" s="79" t="s">
        <v>167</v>
      </c>
      <c r="F120" s="94"/>
      <c r="G120" s="95"/>
      <c r="H120" s="96"/>
      <c r="I120" s="96"/>
      <c r="K120" s="29"/>
      <c r="P120" s="30"/>
      <c r="R120" s="30"/>
      <c r="T120" s="31"/>
    </row>
    <row r="121" spans="1:20" s="28" customFormat="1" ht="70.5" customHeight="1" x14ac:dyDescent="0.25">
      <c r="A121" s="28" t="s">
        <v>33</v>
      </c>
      <c r="B121" s="90"/>
      <c r="C121" s="91"/>
      <c r="D121" s="92"/>
      <c r="E121" s="105" t="s">
        <v>168</v>
      </c>
      <c r="F121" s="94"/>
      <c r="G121" s="95"/>
      <c r="H121" s="96"/>
      <c r="I121" s="96"/>
      <c r="K121" s="29"/>
      <c r="P121" s="30"/>
      <c r="R121" s="30"/>
      <c r="T121" s="31"/>
    </row>
    <row r="122" spans="1:20" s="28" customFormat="1" ht="12.75" customHeight="1" x14ac:dyDescent="0.25">
      <c r="A122" s="28" t="s">
        <v>35</v>
      </c>
      <c r="B122" s="106"/>
      <c r="C122" s="107"/>
      <c r="D122" s="108"/>
      <c r="E122" s="112" t="s">
        <v>160</v>
      </c>
      <c r="F122" s="110" t="s">
        <v>58</v>
      </c>
      <c r="G122" s="95"/>
      <c r="H122" s="96"/>
      <c r="I122" s="96"/>
      <c r="K122" s="29"/>
      <c r="P122" s="30"/>
      <c r="R122" s="30"/>
      <c r="T122" s="31"/>
    </row>
  </sheetData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  <rowBreaks count="2" manualBreakCount="2">
    <brk id="33" min="1" max="8" man="1"/>
    <brk id="93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_R</vt:lpstr>
      <vt:lpstr>_R!Oblast_tisku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Zezulová Jitka Bc.</dc:creator>
  <cp:lastModifiedBy>Zezulová Jitka Bc.</cp:lastModifiedBy>
  <cp:lastPrinted>2022-03-16T13:56:55Z</cp:lastPrinted>
  <dcterms:created xsi:type="dcterms:W3CDTF">2022-03-16T12:34:30Z</dcterms:created>
  <dcterms:modified xsi:type="dcterms:W3CDTF">2022-03-16T13:58:39Z</dcterms:modified>
</cp:coreProperties>
</file>